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355" windowHeight="3660"/>
  </bookViews>
  <sheets>
    <sheet name="Zad1" sheetId="6" r:id="rId1"/>
    <sheet name="Zad1_res" sheetId="2" r:id="rId2"/>
    <sheet name="Zad2" sheetId="5" r:id="rId3"/>
    <sheet name="Zad2_res" sheetId="4" r:id="rId4"/>
  </sheets>
  <calcPr calcId="145621"/>
</workbook>
</file>

<file path=xl/calcChain.xml><?xml version="1.0" encoding="utf-8"?>
<calcChain xmlns="http://schemas.openxmlformats.org/spreadsheetml/2006/main">
  <c r="J7" i="4" l="1"/>
  <c r="I8" i="4"/>
  <c r="I5" i="4"/>
  <c r="I6" i="4"/>
  <c r="I4" i="4"/>
  <c r="G7" i="4"/>
  <c r="H7" i="4"/>
  <c r="G8" i="4"/>
  <c r="H8" i="4"/>
  <c r="G9" i="4"/>
  <c r="I9" i="4" s="1"/>
  <c r="H9" i="4"/>
  <c r="F9" i="4"/>
  <c r="F8" i="4"/>
  <c r="F7" i="4"/>
  <c r="I7" i="4" s="1"/>
  <c r="C8" i="4"/>
  <c r="D8" i="4"/>
  <c r="C9" i="4"/>
  <c r="D9" i="4"/>
  <c r="B9" i="4"/>
  <c r="E9" i="4" s="1"/>
  <c r="J9" i="4" s="1"/>
  <c r="B8" i="4"/>
  <c r="E8" i="4" s="1"/>
  <c r="J8" i="4" s="1"/>
  <c r="E5" i="4"/>
  <c r="E6" i="4"/>
  <c r="E4" i="4"/>
  <c r="C7" i="4"/>
  <c r="D7" i="4"/>
  <c r="B7" i="4"/>
  <c r="E7" i="4" s="1"/>
  <c r="E19" i="2" l="1"/>
  <c r="D20" i="2"/>
  <c r="F20" i="2"/>
  <c r="E21" i="2"/>
  <c r="D12" i="2"/>
  <c r="D19" i="2" s="1"/>
  <c r="E12" i="2"/>
  <c r="F12" i="2"/>
  <c r="F19" i="2" s="1"/>
  <c r="D13" i="2"/>
  <c r="E13" i="2"/>
  <c r="E20" i="2" s="1"/>
  <c r="F13" i="2"/>
  <c r="D14" i="2"/>
  <c r="D21" i="2" s="1"/>
  <c r="E14" i="2"/>
  <c r="F14" i="2"/>
  <c r="F21" i="2" s="1"/>
  <c r="C13" i="2"/>
  <c r="G13" i="2" s="1"/>
  <c r="C14" i="2"/>
  <c r="H14" i="2" s="1"/>
  <c r="C12" i="2"/>
  <c r="C19" i="2" s="1"/>
  <c r="H19" i="2" s="1"/>
  <c r="G14" i="2"/>
  <c r="H6" i="2"/>
  <c r="H7" i="2"/>
  <c r="H5" i="2"/>
  <c r="G6" i="2"/>
  <c r="G7" i="2"/>
  <c r="G5" i="2"/>
  <c r="H13" i="2" l="1"/>
  <c r="C21" i="2"/>
  <c r="H21" i="2" s="1"/>
  <c r="G12" i="2"/>
  <c r="C20" i="2"/>
  <c r="H20" i="2" s="1"/>
  <c r="G19" i="2"/>
  <c r="H12" i="2"/>
  <c r="G21" i="2" l="1"/>
  <c r="G20" i="2"/>
</calcChain>
</file>

<file path=xl/sharedStrings.xml><?xml version="1.0" encoding="utf-8"?>
<sst xmlns="http://schemas.openxmlformats.org/spreadsheetml/2006/main" count="126" uniqueCount="53">
  <si>
    <t>Prod.1</t>
  </si>
  <si>
    <t>Prod.2</t>
  </si>
  <si>
    <t>Prod.3</t>
  </si>
  <si>
    <t>Prod.4</t>
  </si>
  <si>
    <t>Ukupno</t>
  </si>
  <si>
    <t>Prosek</t>
  </si>
  <si>
    <t>JM</t>
  </si>
  <si>
    <t>Jedinična cena</t>
  </si>
  <si>
    <t>Jabuke</t>
  </si>
  <si>
    <t>Kg</t>
  </si>
  <si>
    <t>Kruške</t>
  </si>
  <si>
    <t>Rotkvice</t>
  </si>
  <si>
    <t>Veza</t>
  </si>
  <si>
    <t>Dnevne količine prodatog voća i povrća</t>
  </si>
  <si>
    <t>Vrednost dnevne prodaje voća i povrća u dinarima</t>
  </si>
  <si>
    <t>Vrednost 1 eura:</t>
  </si>
  <si>
    <t>Broj gostiju</t>
  </si>
  <si>
    <t>Novi Sad</t>
  </si>
  <si>
    <t>Beograd</t>
  </si>
  <si>
    <t>Park</t>
  </si>
  <si>
    <t>Putnik</t>
  </si>
  <si>
    <t>Sajam</t>
  </si>
  <si>
    <t>Uk. NS</t>
  </si>
  <si>
    <t>Avala</t>
  </si>
  <si>
    <t>Hajat</t>
  </si>
  <si>
    <t>Moskva</t>
  </si>
  <si>
    <t>Uk. BG</t>
  </si>
  <si>
    <t>Jan</t>
  </si>
  <si>
    <t>Feb</t>
  </si>
  <si>
    <t>Mar</t>
  </si>
  <si>
    <t>Uk.</t>
  </si>
  <si>
    <t>Max</t>
  </si>
  <si>
    <t>Min</t>
  </si>
  <si>
    <t>Zbirno</t>
  </si>
  <si>
    <t>Zbirno NS</t>
  </si>
  <si>
    <t>Zbirno BG</t>
  </si>
  <si>
    <t>Ukupno NS</t>
  </si>
  <si>
    <t>Max NS</t>
  </si>
  <si>
    <t xml:space="preserve">Min NS </t>
  </si>
  <si>
    <t>Ukupno BG</t>
  </si>
  <si>
    <t>Max BG</t>
  </si>
  <si>
    <t>Min BG</t>
  </si>
  <si>
    <t>Ukupno BG i NS</t>
  </si>
  <si>
    <t>Max BG i NS</t>
  </si>
  <si>
    <t>Min BG i NS</t>
  </si>
  <si>
    <t>Nacrtati grafikon koji pokazuje trend kretanja gostiju po mesecima za svaki hotel posebno</t>
  </si>
  <si>
    <t>Format ćelija</t>
  </si>
  <si>
    <t>2 decimalna mesta</t>
  </si>
  <si>
    <t>valuta: din</t>
  </si>
  <si>
    <t>tačke za razdvajanje hiljada</t>
  </si>
  <si>
    <t>Nacrtati grafikon koji daje uporedni pregled prodatih količina voća i povrća po prodavnicama</t>
  </si>
  <si>
    <t>Nacrtati grafikon koji prikazuje udeo svake prodavnice u prodatim količinama jabuka</t>
  </si>
  <si>
    <t>valuta: evro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</si>
</sst>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Din.&quot;;[Red]\-#,##0\ &quot;Din.&quot;"/>
    <numFmt numFmtId="164" formatCode="#,##0.00\ &quot;Din.&quot;"/>
    <numFmt numFmtId="165" formatCode="#,##0.00\ [$€-1]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6" fontId="1" fillId="0" borderId="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6" fontId="1" fillId="0" borderId="1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2" borderId="10" xfId="0" applyNumberFormat="1" applyFont="1" applyFill="1" applyBorder="1" applyAlignment="1">
      <alignment horizontal="center" vertical="center"/>
    </xf>
    <xf numFmtId="165" fontId="1" fillId="3" borderId="10" xfId="0" applyNumberFormat="1" applyFont="1" applyFill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/>
    <xf numFmtId="0" fontId="3" fillId="0" borderId="0" xfId="0" applyFont="1"/>
    <xf numFmtId="2" fontId="1" fillId="2" borderId="3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textRotation="90"/>
    </xf>
    <xf numFmtId="0" fontId="1" fillId="4" borderId="25" xfId="0" applyFont="1" applyFill="1" applyBorder="1" applyAlignment="1">
      <alignment horizontal="center" vertical="center" textRotation="90"/>
    </xf>
    <xf numFmtId="0" fontId="1" fillId="4" borderId="26" xfId="0" applyFont="1" applyFill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Latn-RS"/>
              <a:t>Dnevne količine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Zad1_res!$B$5</c:f>
              <c:strCache>
                <c:ptCount val="1"/>
                <c:pt idx="0">
                  <c:v>Jabuke</c:v>
                </c:pt>
              </c:strCache>
            </c:strRef>
          </c:tx>
          <c:invertIfNegative val="0"/>
          <c:cat>
            <c:strRef>
              <c:f>Zad1_res!$C$4:$F$4</c:f>
              <c:strCache>
                <c:ptCount val="4"/>
                <c:pt idx="0">
                  <c:v>Prod.1</c:v>
                </c:pt>
                <c:pt idx="1">
                  <c:v>Prod.2</c:v>
                </c:pt>
                <c:pt idx="2">
                  <c:v>Prod.3</c:v>
                </c:pt>
                <c:pt idx="3">
                  <c:v>Prod.4</c:v>
                </c:pt>
              </c:strCache>
            </c:strRef>
          </c:cat>
          <c:val>
            <c:numRef>
              <c:f>Zad1_res!$C$5:$F$5</c:f>
              <c:numCache>
                <c:formatCode>0.00</c:formatCode>
                <c:ptCount val="4"/>
                <c:pt idx="0">
                  <c:v>20</c:v>
                </c:pt>
                <c:pt idx="1">
                  <c:v>18</c:v>
                </c:pt>
                <c:pt idx="2">
                  <c:v>16</c:v>
                </c:pt>
                <c:pt idx="3">
                  <c:v>22</c:v>
                </c:pt>
              </c:numCache>
            </c:numRef>
          </c:val>
        </c:ser>
        <c:ser>
          <c:idx val="1"/>
          <c:order val="1"/>
          <c:tx>
            <c:strRef>
              <c:f>Zad1_res!$B$6</c:f>
              <c:strCache>
                <c:ptCount val="1"/>
                <c:pt idx="0">
                  <c:v>Kruške</c:v>
                </c:pt>
              </c:strCache>
            </c:strRef>
          </c:tx>
          <c:invertIfNegative val="0"/>
          <c:cat>
            <c:strRef>
              <c:f>Zad1_res!$C$4:$F$4</c:f>
              <c:strCache>
                <c:ptCount val="4"/>
                <c:pt idx="0">
                  <c:v>Prod.1</c:v>
                </c:pt>
                <c:pt idx="1">
                  <c:v>Prod.2</c:v>
                </c:pt>
                <c:pt idx="2">
                  <c:v>Prod.3</c:v>
                </c:pt>
                <c:pt idx="3">
                  <c:v>Prod.4</c:v>
                </c:pt>
              </c:strCache>
            </c:strRef>
          </c:cat>
          <c:val>
            <c:numRef>
              <c:f>Zad1_res!$C$6:$F$6</c:f>
              <c:numCache>
                <c:formatCode>0.00</c:formatCode>
                <c:ptCount val="4"/>
                <c:pt idx="0">
                  <c:v>8</c:v>
                </c:pt>
                <c:pt idx="1">
                  <c:v>10</c:v>
                </c:pt>
                <c:pt idx="2">
                  <c:v>9.5</c:v>
                </c:pt>
                <c:pt idx="3">
                  <c:v>15.5</c:v>
                </c:pt>
              </c:numCache>
            </c:numRef>
          </c:val>
        </c:ser>
        <c:ser>
          <c:idx val="2"/>
          <c:order val="2"/>
          <c:tx>
            <c:strRef>
              <c:f>Zad1_res!$B$7</c:f>
              <c:strCache>
                <c:ptCount val="1"/>
                <c:pt idx="0">
                  <c:v>Rotkvice</c:v>
                </c:pt>
              </c:strCache>
            </c:strRef>
          </c:tx>
          <c:invertIfNegative val="0"/>
          <c:cat>
            <c:strRef>
              <c:f>Zad1_res!$C$4:$F$4</c:f>
              <c:strCache>
                <c:ptCount val="4"/>
                <c:pt idx="0">
                  <c:v>Prod.1</c:v>
                </c:pt>
                <c:pt idx="1">
                  <c:v>Prod.2</c:v>
                </c:pt>
                <c:pt idx="2">
                  <c:v>Prod.3</c:v>
                </c:pt>
                <c:pt idx="3">
                  <c:v>Prod.4</c:v>
                </c:pt>
              </c:strCache>
            </c:strRef>
          </c:cat>
          <c:val>
            <c:numRef>
              <c:f>Zad1_res!$C$7:$F$7</c:f>
              <c:numCache>
                <c:formatCode>0.00</c:formatCode>
                <c:ptCount val="4"/>
                <c:pt idx="0">
                  <c:v>9</c:v>
                </c:pt>
                <c:pt idx="1">
                  <c:v>15</c:v>
                </c:pt>
                <c:pt idx="2">
                  <c:v>12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38144"/>
        <c:axId val="70512576"/>
      </c:barChart>
      <c:catAx>
        <c:axId val="95238144"/>
        <c:scaling>
          <c:orientation val="minMax"/>
        </c:scaling>
        <c:delete val="0"/>
        <c:axPos val="b"/>
        <c:majorTickMark val="none"/>
        <c:minorTickMark val="none"/>
        <c:tickLblPos val="nextTo"/>
        <c:crossAx val="70512576"/>
        <c:crosses val="autoZero"/>
        <c:auto val="1"/>
        <c:lblAlgn val="ctr"/>
        <c:lblOffset val="100"/>
        <c:noMultiLvlLbl val="0"/>
      </c:catAx>
      <c:valAx>
        <c:axId val="7051257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95238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Zad1_res!$B$19</c:f>
              <c:strCache>
                <c:ptCount val="1"/>
                <c:pt idx="0">
                  <c:v>Jabuke</c:v>
                </c:pt>
              </c:strCache>
            </c:strRef>
          </c:tx>
          <c:explosion val="25"/>
          <c:dPt>
            <c:idx val="3"/>
            <c:bubble3D val="0"/>
            <c:explosion val="59"/>
          </c:dPt>
          <c:dLbls>
            <c:dLbl>
              <c:idx val="0"/>
              <c:layout>
                <c:manualLayout>
                  <c:x val="0.05"/>
                  <c:y val="-4.16666666666667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11111111111111"/>
                  <c:y val="4.629629629629629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0833333333333334"/>
                  <c:y val="1.38888888888888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6666666666666693E-2"/>
                  <c:y val="-8.33333333333333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Zad1_res!$C$18:$F$18</c:f>
              <c:strCache>
                <c:ptCount val="4"/>
                <c:pt idx="0">
                  <c:v>Prod.1</c:v>
                </c:pt>
                <c:pt idx="1">
                  <c:v>Prod.2</c:v>
                </c:pt>
                <c:pt idx="2">
                  <c:v>Prod.3</c:v>
                </c:pt>
                <c:pt idx="3">
                  <c:v>Prod.4</c:v>
                </c:pt>
              </c:strCache>
            </c:strRef>
          </c:cat>
          <c:val>
            <c:numRef>
              <c:f>Zad1_res!$C$19:$F$19</c:f>
              <c:numCache>
                <c:formatCode>#,##0.00\ [$€-1]</c:formatCode>
                <c:ptCount val="4"/>
                <c:pt idx="0">
                  <c:v>20</c:v>
                </c:pt>
                <c:pt idx="1">
                  <c:v>18</c:v>
                </c:pt>
                <c:pt idx="2">
                  <c:v>16</c:v>
                </c:pt>
                <c:pt idx="3">
                  <c:v>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Broj gostiju</a:t>
            </a:r>
            <a:r>
              <a:rPr lang="sr-Latn-RS" sz="1200"/>
              <a:t> </a:t>
            </a:r>
            <a:endParaRPr lang="en-US" sz="12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Zad2_res!$B$3</c:f>
              <c:strCache>
                <c:ptCount val="1"/>
                <c:pt idx="0">
                  <c:v>Park</c:v>
                </c:pt>
              </c:strCache>
            </c:strRef>
          </c:tx>
          <c:marker>
            <c:symbol val="none"/>
          </c:marker>
          <c:cat>
            <c:strRef>
              <c:f>Zad2_res!$A$4:$A$6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Zad2_res!$B$4:$B$6</c:f>
              <c:numCache>
                <c:formatCode>General</c:formatCode>
                <c:ptCount val="3"/>
                <c:pt idx="0">
                  <c:v>68</c:v>
                </c:pt>
                <c:pt idx="1">
                  <c:v>59</c:v>
                </c:pt>
                <c:pt idx="2">
                  <c:v>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Zad2_res!$C$3</c:f>
              <c:strCache>
                <c:ptCount val="1"/>
                <c:pt idx="0">
                  <c:v>Putnik</c:v>
                </c:pt>
              </c:strCache>
            </c:strRef>
          </c:tx>
          <c:marker>
            <c:symbol val="none"/>
          </c:marker>
          <c:cat>
            <c:strRef>
              <c:f>Zad2_res!$A$4:$A$6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Zad2_res!$C$4:$C$6</c:f>
              <c:numCache>
                <c:formatCode>General</c:formatCode>
                <c:ptCount val="3"/>
                <c:pt idx="0">
                  <c:v>71</c:v>
                </c:pt>
                <c:pt idx="1">
                  <c:v>74</c:v>
                </c:pt>
                <c:pt idx="2">
                  <c:v>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Zad2_res!$D$3</c:f>
              <c:strCache>
                <c:ptCount val="1"/>
                <c:pt idx="0">
                  <c:v>Sajam</c:v>
                </c:pt>
              </c:strCache>
            </c:strRef>
          </c:tx>
          <c:marker>
            <c:symbol val="none"/>
          </c:marker>
          <c:cat>
            <c:strRef>
              <c:f>Zad2_res!$A$4:$A$6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Zad2_res!$D$4:$D$6</c:f>
              <c:numCache>
                <c:formatCode>General</c:formatCode>
                <c:ptCount val="3"/>
                <c:pt idx="0">
                  <c:v>38</c:v>
                </c:pt>
                <c:pt idx="1">
                  <c:v>40</c:v>
                </c:pt>
                <c:pt idx="2">
                  <c:v>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Zad2_res!$F$3</c:f>
              <c:strCache>
                <c:ptCount val="1"/>
                <c:pt idx="0">
                  <c:v>Avala</c:v>
                </c:pt>
              </c:strCache>
            </c:strRef>
          </c:tx>
          <c:marker>
            <c:symbol val="none"/>
          </c:marker>
          <c:cat>
            <c:strRef>
              <c:f>Zad2_res!$A$4:$A$6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Zad2_res!$F$4:$F$6</c:f>
              <c:numCache>
                <c:formatCode>General</c:formatCode>
                <c:ptCount val="3"/>
                <c:pt idx="0">
                  <c:v>34</c:v>
                </c:pt>
                <c:pt idx="1">
                  <c:v>53</c:v>
                </c:pt>
                <c:pt idx="2">
                  <c:v>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Zad2_res!$G$3</c:f>
              <c:strCache>
                <c:ptCount val="1"/>
                <c:pt idx="0">
                  <c:v>Hajat</c:v>
                </c:pt>
              </c:strCache>
            </c:strRef>
          </c:tx>
          <c:marker>
            <c:symbol val="none"/>
          </c:marker>
          <c:cat>
            <c:strRef>
              <c:f>Zad2_res!$A$4:$A$6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Zad2_res!$G$4:$G$6</c:f>
              <c:numCache>
                <c:formatCode>General</c:formatCode>
                <c:ptCount val="3"/>
                <c:pt idx="0">
                  <c:v>77</c:v>
                </c:pt>
                <c:pt idx="1">
                  <c:v>31</c:v>
                </c:pt>
                <c:pt idx="2">
                  <c:v>85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Zad2_res!$H$3</c:f>
              <c:strCache>
                <c:ptCount val="1"/>
                <c:pt idx="0">
                  <c:v>Moskva</c:v>
                </c:pt>
              </c:strCache>
            </c:strRef>
          </c:tx>
          <c:marker>
            <c:symbol val="none"/>
          </c:marker>
          <c:val>
            <c:numRef>
              <c:f>Zad2_res!$H$4:$H$6</c:f>
              <c:numCache>
                <c:formatCode>General</c:formatCode>
                <c:ptCount val="3"/>
                <c:pt idx="0">
                  <c:v>72</c:v>
                </c:pt>
                <c:pt idx="1">
                  <c:v>82</c:v>
                </c:pt>
                <c:pt idx="2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39168"/>
        <c:axId val="70516032"/>
      </c:lineChart>
      <c:catAx>
        <c:axId val="95239168"/>
        <c:scaling>
          <c:orientation val="minMax"/>
        </c:scaling>
        <c:delete val="0"/>
        <c:axPos val="b"/>
        <c:majorTickMark val="out"/>
        <c:minorTickMark val="none"/>
        <c:tickLblPos val="nextTo"/>
        <c:crossAx val="70516032"/>
        <c:crosses val="autoZero"/>
        <c:auto val="1"/>
        <c:lblAlgn val="ctr"/>
        <c:lblOffset val="100"/>
        <c:noMultiLvlLbl val="0"/>
      </c:catAx>
      <c:valAx>
        <c:axId val="7051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239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21</xdr:row>
      <xdr:rowOff>142875</xdr:rowOff>
    </xdr:from>
    <xdr:to>
      <xdr:col>7</xdr:col>
      <xdr:colOff>257175</xdr:colOff>
      <xdr:row>36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361950</xdr:colOff>
      <xdr:row>9</xdr:row>
      <xdr:rowOff>47624</xdr:rowOff>
    </xdr:from>
    <xdr:to>
      <xdr:col>14</xdr:col>
      <xdr:colOff>161925</xdr:colOff>
      <xdr:row>23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10</xdr:row>
      <xdr:rowOff>0</xdr:rowOff>
    </xdr:from>
    <xdr:to>
      <xdr:col>9</xdr:col>
      <xdr:colOff>552449</xdr:colOff>
      <xdr:row>25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tabSelected="1" workbookViewId="0">
      <selection activeCell="J21" sqref="J21"/>
    </sheetView>
  </sheetViews>
  <sheetFormatPr defaultRowHeight="15" x14ac:dyDescent="0.25"/>
  <cols>
    <col min="3" max="3" width="13" customWidth="1"/>
    <col min="4" max="6" width="11.42578125" customWidth="1"/>
    <col min="7" max="7" width="12.5703125" customWidth="1"/>
    <col min="8" max="8" width="11.140625" customWidth="1"/>
  </cols>
  <sheetData>
    <row r="2" spans="2:10" x14ac:dyDescent="0.25">
      <c r="E2" s="14" t="s">
        <v>13</v>
      </c>
    </row>
    <row r="3" spans="2:10" ht="15.75" thickBot="1" x14ac:dyDescent="0.3"/>
    <row r="4" spans="2:10" ht="25.5" thickTop="1" thickBot="1" x14ac:dyDescent="0.3">
      <c r="B4" s="1"/>
      <c r="C4" s="11" t="s">
        <v>0</v>
      </c>
      <c r="D4" s="13" t="s">
        <v>1</v>
      </c>
      <c r="E4" s="12" t="s">
        <v>2</v>
      </c>
      <c r="F4" s="13" t="s">
        <v>3</v>
      </c>
      <c r="G4" s="2" t="s">
        <v>4</v>
      </c>
      <c r="H4" s="2" t="s">
        <v>5</v>
      </c>
      <c r="I4" s="2" t="s">
        <v>6</v>
      </c>
      <c r="J4" s="3" t="s">
        <v>7</v>
      </c>
    </row>
    <row r="5" spans="2:10" ht="16.5" thickTop="1" thickBot="1" x14ac:dyDescent="0.3">
      <c r="B5" s="4" t="s">
        <v>8</v>
      </c>
      <c r="C5" s="48">
        <v>20</v>
      </c>
      <c r="D5" s="49">
        <v>18</v>
      </c>
      <c r="E5" s="48">
        <v>16</v>
      </c>
      <c r="F5" s="49">
        <v>22</v>
      </c>
      <c r="G5" s="50"/>
      <c r="H5" s="50"/>
      <c r="I5" s="5" t="s">
        <v>9</v>
      </c>
      <c r="J5" s="6">
        <v>23</v>
      </c>
    </row>
    <row r="6" spans="2:10" ht="15.75" thickBot="1" x14ac:dyDescent="0.3">
      <c r="B6" s="7" t="s">
        <v>10</v>
      </c>
      <c r="C6" s="48">
        <v>8</v>
      </c>
      <c r="D6" s="49">
        <v>10</v>
      </c>
      <c r="E6" s="48">
        <v>9.5</v>
      </c>
      <c r="F6" s="49">
        <v>15.5</v>
      </c>
      <c r="G6" s="50"/>
      <c r="H6" s="50"/>
      <c r="I6" s="5" t="s">
        <v>9</v>
      </c>
      <c r="J6" s="6">
        <v>18</v>
      </c>
    </row>
    <row r="7" spans="2:10" ht="15.75" thickBot="1" x14ac:dyDescent="0.3">
      <c r="B7" s="8" t="s">
        <v>11</v>
      </c>
      <c r="C7" s="51">
        <v>9</v>
      </c>
      <c r="D7" s="52">
        <v>15</v>
      </c>
      <c r="E7" s="51">
        <v>12</v>
      </c>
      <c r="F7" s="52">
        <v>9</v>
      </c>
      <c r="G7" s="53"/>
      <c r="H7" s="54"/>
      <c r="I7" s="9" t="s">
        <v>12</v>
      </c>
      <c r="J7" s="10">
        <v>6</v>
      </c>
    </row>
    <row r="8" spans="2:10" ht="15.75" thickTop="1" x14ac:dyDescent="0.25"/>
    <row r="9" spans="2:10" x14ac:dyDescent="0.25">
      <c r="D9" t="s">
        <v>14</v>
      </c>
    </row>
    <row r="10" spans="2:10" ht="15.75" thickBot="1" x14ac:dyDescent="0.3"/>
    <row r="11" spans="2:10" ht="16.5" thickTop="1" thickBot="1" x14ac:dyDescent="0.3">
      <c r="B11" s="1"/>
      <c r="C11" s="11" t="s">
        <v>0</v>
      </c>
      <c r="D11" s="13" t="s">
        <v>1</v>
      </c>
      <c r="E11" s="12" t="s">
        <v>2</v>
      </c>
      <c r="F11" s="13" t="s">
        <v>3</v>
      </c>
      <c r="G11" s="2" t="s">
        <v>4</v>
      </c>
      <c r="H11" s="2" t="s">
        <v>5</v>
      </c>
      <c r="J11" s="47" t="s">
        <v>46</v>
      </c>
    </row>
    <row r="12" spans="2:10" ht="16.5" thickTop="1" thickBot="1" x14ac:dyDescent="0.3">
      <c r="B12" s="4" t="s">
        <v>8</v>
      </c>
      <c r="C12" s="15"/>
      <c r="D12" s="16"/>
      <c r="E12" s="15"/>
      <c r="F12" s="16"/>
      <c r="G12" s="19"/>
      <c r="H12" s="19"/>
      <c r="J12" t="s">
        <v>47</v>
      </c>
    </row>
    <row r="13" spans="2:10" ht="15.75" thickBot="1" x14ac:dyDescent="0.3">
      <c r="B13" s="7" t="s">
        <v>10</v>
      </c>
      <c r="C13" s="15"/>
      <c r="D13" s="16"/>
      <c r="E13" s="15"/>
      <c r="F13" s="16"/>
      <c r="G13" s="19"/>
      <c r="H13" s="19"/>
      <c r="J13" t="s">
        <v>48</v>
      </c>
    </row>
    <row r="14" spans="2:10" ht="15.75" thickBot="1" x14ac:dyDescent="0.3">
      <c r="B14" s="8" t="s">
        <v>11</v>
      </c>
      <c r="C14" s="17"/>
      <c r="D14" s="18"/>
      <c r="E14" s="17"/>
      <c r="F14" s="18"/>
      <c r="G14" s="20"/>
      <c r="H14" s="21"/>
      <c r="J14" t="s">
        <v>49</v>
      </c>
    </row>
    <row r="15" spans="2:10" ht="15.75" thickTop="1" x14ac:dyDescent="0.25"/>
    <row r="16" spans="2:10" x14ac:dyDescent="0.25">
      <c r="C16" s="22" t="s">
        <v>15</v>
      </c>
      <c r="D16" s="22">
        <v>23</v>
      </c>
    </row>
    <row r="17" spans="2:10" ht="15.75" thickBot="1" x14ac:dyDescent="0.3"/>
    <row r="18" spans="2:10" ht="16.5" thickTop="1" thickBot="1" x14ac:dyDescent="0.3">
      <c r="B18" s="1"/>
      <c r="C18" s="11" t="s">
        <v>0</v>
      </c>
      <c r="D18" s="13" t="s">
        <v>1</v>
      </c>
      <c r="E18" s="12" t="s">
        <v>2</v>
      </c>
      <c r="F18" s="13" t="s">
        <v>3</v>
      </c>
      <c r="G18" s="2" t="s">
        <v>4</v>
      </c>
      <c r="H18" s="2" t="s">
        <v>5</v>
      </c>
      <c r="J18" s="47" t="s">
        <v>46</v>
      </c>
    </row>
    <row r="19" spans="2:10" ht="16.5" thickTop="1" thickBot="1" x14ac:dyDescent="0.3">
      <c r="B19" s="4" t="s">
        <v>8</v>
      </c>
      <c r="C19" s="23"/>
      <c r="D19" s="24"/>
      <c r="E19" s="23"/>
      <c r="F19" s="24"/>
      <c r="G19" s="25"/>
      <c r="H19" s="25"/>
      <c r="J19" t="s">
        <v>47</v>
      </c>
    </row>
    <row r="20" spans="2:10" ht="15.75" thickBot="1" x14ac:dyDescent="0.3">
      <c r="B20" s="7" t="s">
        <v>10</v>
      </c>
      <c r="C20" s="23"/>
      <c r="D20" s="24"/>
      <c r="E20" s="23"/>
      <c r="F20" s="24"/>
      <c r="G20" s="25"/>
      <c r="H20" s="25"/>
      <c r="J20" t="s">
        <v>52</v>
      </c>
    </row>
    <row r="21" spans="2:10" ht="15.75" thickBot="1" x14ac:dyDescent="0.3">
      <c r="B21" s="8" t="s">
        <v>11</v>
      </c>
      <c r="C21" s="26"/>
      <c r="D21" s="27"/>
      <c r="E21" s="26"/>
      <c r="F21" s="27"/>
      <c r="G21" s="28"/>
      <c r="H21" s="29"/>
      <c r="J21" t="s">
        <v>49</v>
      </c>
    </row>
    <row r="22" spans="2:10" ht="15.75" thickTop="1" x14ac:dyDescent="0.25"/>
    <row r="23" spans="2:10" x14ac:dyDescent="0.25">
      <c r="B23" s="45" t="s">
        <v>50</v>
      </c>
    </row>
    <row r="24" spans="2:10" x14ac:dyDescent="0.25">
      <c r="B24" s="45" t="s">
        <v>51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workbookViewId="0">
      <selection activeCell="I31" sqref="I31"/>
    </sheetView>
  </sheetViews>
  <sheetFormatPr defaultRowHeight="15" x14ac:dyDescent="0.25"/>
  <cols>
    <col min="3" max="3" width="13" customWidth="1"/>
    <col min="4" max="6" width="11.42578125" customWidth="1"/>
    <col min="7" max="7" width="12.5703125" customWidth="1"/>
    <col min="8" max="8" width="11.140625" customWidth="1"/>
  </cols>
  <sheetData>
    <row r="2" spans="2:10" x14ac:dyDescent="0.25">
      <c r="E2" s="14" t="s">
        <v>13</v>
      </c>
    </row>
    <row r="3" spans="2:10" ht="15.75" thickBot="1" x14ac:dyDescent="0.3"/>
    <row r="4" spans="2:10" ht="25.5" thickTop="1" thickBot="1" x14ac:dyDescent="0.3">
      <c r="B4" s="1"/>
      <c r="C4" s="11" t="s">
        <v>0</v>
      </c>
      <c r="D4" s="13" t="s">
        <v>1</v>
      </c>
      <c r="E4" s="12" t="s">
        <v>2</v>
      </c>
      <c r="F4" s="13" t="s">
        <v>3</v>
      </c>
      <c r="G4" s="2" t="s">
        <v>4</v>
      </c>
      <c r="H4" s="2" t="s">
        <v>5</v>
      </c>
      <c r="I4" s="2" t="s">
        <v>6</v>
      </c>
      <c r="J4" s="3" t="s">
        <v>7</v>
      </c>
    </row>
    <row r="5" spans="2:10" ht="16.5" thickTop="1" thickBot="1" x14ac:dyDescent="0.3">
      <c r="B5" s="4" t="s">
        <v>8</v>
      </c>
      <c r="C5" s="48">
        <v>20</v>
      </c>
      <c r="D5" s="49">
        <v>18</v>
      </c>
      <c r="E5" s="48">
        <v>16</v>
      </c>
      <c r="F5" s="49">
        <v>22</v>
      </c>
      <c r="G5" s="50">
        <f>SUM(C5:F5)</f>
        <v>76</v>
      </c>
      <c r="H5" s="50">
        <f>AVERAGE(C5:F5)</f>
        <v>19</v>
      </c>
      <c r="I5" s="5" t="s">
        <v>9</v>
      </c>
      <c r="J5" s="6">
        <v>23</v>
      </c>
    </row>
    <row r="6" spans="2:10" ht="15.75" thickBot="1" x14ac:dyDescent="0.3">
      <c r="B6" s="7" t="s">
        <v>10</v>
      </c>
      <c r="C6" s="48">
        <v>8</v>
      </c>
      <c r="D6" s="49">
        <v>10</v>
      </c>
      <c r="E6" s="48">
        <v>9.5</v>
      </c>
      <c r="F6" s="49">
        <v>15.5</v>
      </c>
      <c r="G6" s="50">
        <f t="shared" ref="G6:G7" si="0">SUM(C6:F6)</f>
        <v>43</v>
      </c>
      <c r="H6" s="50">
        <f t="shared" ref="H6:H7" si="1">AVERAGE(C6:F6)</f>
        <v>10.75</v>
      </c>
      <c r="I6" s="5" t="s">
        <v>9</v>
      </c>
      <c r="J6" s="6">
        <v>18</v>
      </c>
    </row>
    <row r="7" spans="2:10" ht="15.75" thickBot="1" x14ac:dyDescent="0.3">
      <c r="B7" s="8" t="s">
        <v>11</v>
      </c>
      <c r="C7" s="51">
        <v>9</v>
      </c>
      <c r="D7" s="52">
        <v>15</v>
      </c>
      <c r="E7" s="51">
        <v>12</v>
      </c>
      <c r="F7" s="52">
        <v>9</v>
      </c>
      <c r="G7" s="53">
        <f t="shared" si="0"/>
        <v>45</v>
      </c>
      <c r="H7" s="54">
        <f t="shared" si="1"/>
        <v>11.25</v>
      </c>
      <c r="I7" s="9" t="s">
        <v>12</v>
      </c>
      <c r="J7" s="10">
        <v>6</v>
      </c>
    </row>
    <row r="8" spans="2:10" ht="15.75" thickTop="1" x14ac:dyDescent="0.25"/>
    <row r="9" spans="2:10" x14ac:dyDescent="0.25">
      <c r="D9" t="s">
        <v>14</v>
      </c>
    </row>
    <row r="10" spans="2:10" ht="15.75" thickBot="1" x14ac:dyDescent="0.3"/>
    <row r="11" spans="2:10" ht="16.5" thickTop="1" thickBot="1" x14ac:dyDescent="0.3">
      <c r="B11" s="1"/>
      <c r="C11" s="11" t="s">
        <v>0</v>
      </c>
      <c r="D11" s="13" t="s">
        <v>1</v>
      </c>
      <c r="E11" s="12" t="s">
        <v>2</v>
      </c>
      <c r="F11" s="13" t="s">
        <v>3</v>
      </c>
      <c r="G11" s="2" t="s">
        <v>4</v>
      </c>
      <c r="H11" s="2" t="s">
        <v>5</v>
      </c>
    </row>
    <row r="12" spans="2:10" ht="16.5" thickTop="1" thickBot="1" x14ac:dyDescent="0.3">
      <c r="B12" s="4" t="s">
        <v>8</v>
      </c>
      <c r="C12" s="15">
        <f>C5*$J5</f>
        <v>460</v>
      </c>
      <c r="D12" s="16">
        <f t="shared" ref="D12:F12" si="2">D5*$J5</f>
        <v>414</v>
      </c>
      <c r="E12" s="15">
        <f t="shared" si="2"/>
        <v>368</v>
      </c>
      <c r="F12" s="16">
        <f t="shared" si="2"/>
        <v>506</v>
      </c>
      <c r="G12" s="19">
        <f>SUM(C12:F12)</f>
        <v>1748</v>
      </c>
      <c r="H12" s="19">
        <f>AVERAGE(C12:F12)</f>
        <v>437</v>
      </c>
    </row>
    <row r="13" spans="2:10" ht="15.75" thickBot="1" x14ac:dyDescent="0.3">
      <c r="B13" s="7" t="s">
        <v>10</v>
      </c>
      <c r="C13" s="15">
        <f t="shared" ref="C13:C14" si="3">C6*$J6</f>
        <v>144</v>
      </c>
      <c r="D13" s="16">
        <f t="shared" ref="D13:F13" si="4">D6*$J6</f>
        <v>180</v>
      </c>
      <c r="E13" s="15">
        <f t="shared" si="4"/>
        <v>171</v>
      </c>
      <c r="F13" s="16">
        <f t="shared" si="4"/>
        <v>279</v>
      </c>
      <c r="G13" s="19">
        <f t="shared" ref="G13:G14" si="5">SUM(C13:F13)</f>
        <v>774</v>
      </c>
      <c r="H13" s="19">
        <f t="shared" ref="H13:H14" si="6">AVERAGE(C13:F13)</f>
        <v>193.5</v>
      </c>
    </row>
    <row r="14" spans="2:10" ht="15.75" thickBot="1" x14ac:dyDescent="0.3">
      <c r="B14" s="8" t="s">
        <v>11</v>
      </c>
      <c r="C14" s="17">
        <f t="shared" si="3"/>
        <v>54</v>
      </c>
      <c r="D14" s="18">
        <f t="shared" ref="D14:F14" si="7">D7*$J7</f>
        <v>90</v>
      </c>
      <c r="E14" s="17">
        <f t="shared" si="7"/>
        <v>72</v>
      </c>
      <c r="F14" s="18">
        <f t="shared" si="7"/>
        <v>54</v>
      </c>
      <c r="G14" s="20">
        <f t="shared" si="5"/>
        <v>270</v>
      </c>
      <c r="H14" s="21">
        <f t="shared" si="6"/>
        <v>67.5</v>
      </c>
    </row>
    <row r="15" spans="2:10" ht="15.75" thickTop="1" x14ac:dyDescent="0.25"/>
    <row r="16" spans="2:10" x14ac:dyDescent="0.25">
      <c r="C16" s="22" t="s">
        <v>15</v>
      </c>
      <c r="D16" s="22">
        <v>23</v>
      </c>
    </row>
    <row r="17" spans="2:8" ht="15.75" thickBot="1" x14ac:dyDescent="0.3"/>
    <row r="18" spans="2:8" ht="16.5" thickTop="1" thickBot="1" x14ac:dyDescent="0.3">
      <c r="B18" s="1"/>
      <c r="C18" s="11" t="s">
        <v>0</v>
      </c>
      <c r="D18" s="13" t="s">
        <v>1</v>
      </c>
      <c r="E18" s="12" t="s">
        <v>2</v>
      </c>
      <c r="F18" s="13" t="s">
        <v>3</v>
      </c>
      <c r="G18" s="2" t="s">
        <v>4</v>
      </c>
      <c r="H18" s="2" t="s">
        <v>5</v>
      </c>
    </row>
    <row r="19" spans="2:8" ht="16.5" thickTop="1" thickBot="1" x14ac:dyDescent="0.3">
      <c r="B19" s="4" t="s">
        <v>8</v>
      </c>
      <c r="C19" s="23">
        <f>C12/$D$16</f>
        <v>20</v>
      </c>
      <c r="D19" s="24">
        <f t="shared" ref="D19:F19" si="8">D12/$D$16</f>
        <v>18</v>
      </c>
      <c r="E19" s="23">
        <f t="shared" si="8"/>
        <v>16</v>
      </c>
      <c r="F19" s="24">
        <f t="shared" si="8"/>
        <v>22</v>
      </c>
      <c r="G19" s="25">
        <f>SUM(C19:F19)</f>
        <v>76</v>
      </c>
      <c r="H19" s="25">
        <f>AVERAGE(C19:F19)</f>
        <v>19</v>
      </c>
    </row>
    <row r="20" spans="2:8" ht="15.75" thickBot="1" x14ac:dyDescent="0.3">
      <c r="B20" s="7" t="s">
        <v>10</v>
      </c>
      <c r="C20" s="23">
        <f t="shared" ref="C20:F21" si="9">C13/$D$16</f>
        <v>6.2608695652173916</v>
      </c>
      <c r="D20" s="24">
        <f t="shared" si="9"/>
        <v>7.8260869565217392</v>
      </c>
      <c r="E20" s="23">
        <f t="shared" si="9"/>
        <v>7.4347826086956523</v>
      </c>
      <c r="F20" s="24">
        <f t="shared" si="9"/>
        <v>12.130434782608695</v>
      </c>
      <c r="G20" s="25">
        <f t="shared" ref="G20:G21" si="10">SUM(C20:F20)</f>
        <v>33.652173913043477</v>
      </c>
      <c r="H20" s="25">
        <f t="shared" ref="H20:H21" si="11">AVERAGE(C20:F20)</f>
        <v>8.4130434782608692</v>
      </c>
    </row>
    <row r="21" spans="2:8" ht="15.75" thickBot="1" x14ac:dyDescent="0.3">
      <c r="B21" s="8" t="s">
        <v>11</v>
      </c>
      <c r="C21" s="26">
        <f t="shared" si="9"/>
        <v>2.347826086956522</v>
      </c>
      <c r="D21" s="27">
        <f t="shared" si="9"/>
        <v>3.9130434782608696</v>
      </c>
      <c r="E21" s="26">
        <f t="shared" si="9"/>
        <v>3.1304347826086958</v>
      </c>
      <c r="F21" s="27">
        <f t="shared" si="9"/>
        <v>2.347826086956522</v>
      </c>
      <c r="G21" s="28">
        <f t="shared" si="10"/>
        <v>11.739130434782609</v>
      </c>
      <c r="H21" s="29">
        <f t="shared" si="11"/>
        <v>2.9347826086956523</v>
      </c>
    </row>
    <row r="22" spans="2:8" ht="15.75" thickTop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E17" sqref="E17"/>
    </sheetView>
  </sheetViews>
  <sheetFormatPr defaultRowHeight="15" x14ac:dyDescent="0.25"/>
  <cols>
    <col min="10" max="10" width="11.140625" customWidth="1"/>
  </cols>
  <sheetData>
    <row r="1" spans="1:10" ht="16.5" thickTop="1" thickBot="1" x14ac:dyDescent="0.3">
      <c r="A1" s="1"/>
      <c r="B1" s="55" t="s">
        <v>16</v>
      </c>
      <c r="C1" s="56"/>
      <c r="D1" s="56"/>
      <c r="E1" s="56"/>
      <c r="F1" s="56"/>
      <c r="G1" s="56"/>
      <c r="H1" s="56"/>
      <c r="I1" s="56"/>
      <c r="J1" s="57"/>
    </row>
    <row r="2" spans="1:10" ht="16.5" thickTop="1" thickBot="1" x14ac:dyDescent="0.3">
      <c r="A2" s="1"/>
      <c r="B2" s="55" t="s">
        <v>17</v>
      </c>
      <c r="C2" s="56"/>
      <c r="D2" s="56"/>
      <c r="E2" s="57"/>
      <c r="F2" s="58" t="s">
        <v>18</v>
      </c>
      <c r="G2" s="56"/>
      <c r="H2" s="56"/>
      <c r="I2" s="56"/>
      <c r="J2" s="57"/>
    </row>
    <row r="3" spans="1:10" ht="16.5" thickTop="1" thickBot="1" x14ac:dyDescent="0.3">
      <c r="A3" s="30"/>
      <c r="B3" s="31" t="s">
        <v>19</v>
      </c>
      <c r="C3" s="32" t="s">
        <v>20</v>
      </c>
      <c r="D3" s="32" t="s">
        <v>21</v>
      </c>
      <c r="E3" s="38" t="s">
        <v>34</v>
      </c>
      <c r="F3" s="32" t="s">
        <v>23</v>
      </c>
      <c r="G3" s="32" t="s">
        <v>24</v>
      </c>
      <c r="H3" s="32" t="s">
        <v>25</v>
      </c>
      <c r="I3" s="33" t="s">
        <v>35</v>
      </c>
      <c r="J3" s="34" t="s">
        <v>33</v>
      </c>
    </row>
    <row r="4" spans="1:10" ht="16.5" thickTop="1" thickBot="1" x14ac:dyDescent="0.3">
      <c r="A4" s="35" t="s">
        <v>27</v>
      </c>
      <c r="B4" s="36">
        <v>68</v>
      </c>
      <c r="C4" s="36">
        <v>71</v>
      </c>
      <c r="D4" s="36">
        <v>38</v>
      </c>
      <c r="E4" s="59" t="s">
        <v>36</v>
      </c>
      <c r="F4" s="36">
        <v>34</v>
      </c>
      <c r="G4" s="36">
        <v>77</v>
      </c>
      <c r="H4" s="36">
        <v>72</v>
      </c>
      <c r="I4" s="59" t="s">
        <v>39</v>
      </c>
      <c r="J4" s="62" t="s">
        <v>42</v>
      </c>
    </row>
    <row r="5" spans="1:10" ht="15.75" thickBot="1" x14ac:dyDescent="0.3">
      <c r="A5" s="35" t="s">
        <v>28</v>
      </c>
      <c r="B5" s="36">
        <v>59</v>
      </c>
      <c r="C5" s="36">
        <v>74</v>
      </c>
      <c r="D5" s="36">
        <v>40</v>
      </c>
      <c r="E5" s="60"/>
      <c r="F5" s="36">
        <v>53</v>
      </c>
      <c r="G5" s="36">
        <v>31</v>
      </c>
      <c r="H5" s="36">
        <v>82</v>
      </c>
      <c r="I5" s="60"/>
      <c r="J5" s="63"/>
    </row>
    <row r="6" spans="1:10" ht="15.75" thickBot="1" x14ac:dyDescent="0.3">
      <c r="A6" s="35" t="s">
        <v>29</v>
      </c>
      <c r="B6" s="44">
        <v>75</v>
      </c>
      <c r="C6" s="41">
        <v>95</v>
      </c>
      <c r="D6" s="41">
        <v>34</v>
      </c>
      <c r="E6" s="60"/>
      <c r="F6" s="41">
        <v>86</v>
      </c>
      <c r="G6" s="41">
        <v>85</v>
      </c>
      <c r="H6" s="41">
        <v>82</v>
      </c>
      <c r="I6" s="60"/>
      <c r="J6" s="63"/>
    </row>
    <row r="7" spans="1:10" ht="15.75" thickBot="1" x14ac:dyDescent="0.3">
      <c r="A7" s="35" t="s">
        <v>30</v>
      </c>
      <c r="B7" s="36"/>
      <c r="C7" s="36"/>
      <c r="D7" s="36"/>
      <c r="E7" s="61"/>
      <c r="F7" s="36"/>
      <c r="G7" s="36"/>
      <c r="H7" s="36"/>
      <c r="I7" s="61"/>
      <c r="J7" s="64"/>
    </row>
    <row r="8" spans="1:10" ht="15.75" thickBot="1" x14ac:dyDescent="0.3">
      <c r="A8" s="40" t="s">
        <v>31</v>
      </c>
      <c r="B8" s="41"/>
      <c r="C8" s="41"/>
      <c r="D8" s="41"/>
      <c r="E8" s="42" t="s">
        <v>37</v>
      </c>
      <c r="F8" s="41"/>
      <c r="G8" s="41"/>
      <c r="H8" s="41"/>
      <c r="I8" s="42" t="s">
        <v>40</v>
      </c>
      <c r="J8" s="43" t="s">
        <v>43</v>
      </c>
    </row>
    <row r="9" spans="1:10" ht="15.75" thickBot="1" x14ac:dyDescent="0.3">
      <c r="A9" s="39" t="s">
        <v>32</v>
      </c>
      <c r="B9" s="32"/>
      <c r="C9" s="32"/>
      <c r="D9" s="32"/>
      <c r="E9" s="33" t="s">
        <v>38</v>
      </c>
      <c r="F9" s="32"/>
      <c r="G9" s="32"/>
      <c r="H9" s="32"/>
      <c r="I9" s="33" t="s">
        <v>41</v>
      </c>
      <c r="J9" s="34" t="s">
        <v>44</v>
      </c>
    </row>
    <row r="10" spans="1:10" ht="15.75" thickTop="1" x14ac:dyDescent="0.25"/>
    <row r="11" spans="1:10" ht="15.75" x14ac:dyDescent="0.25">
      <c r="B11" s="46" t="s">
        <v>45</v>
      </c>
    </row>
  </sheetData>
  <mergeCells count="6">
    <mergeCell ref="B1:J1"/>
    <mergeCell ref="B2:E2"/>
    <mergeCell ref="F2:J2"/>
    <mergeCell ref="E4:E7"/>
    <mergeCell ref="I4:I7"/>
    <mergeCell ref="J4:J7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31" sqref="E31"/>
    </sheetView>
  </sheetViews>
  <sheetFormatPr defaultRowHeight="15" x14ac:dyDescent="0.25"/>
  <sheetData>
    <row r="1" spans="1:10" ht="16.5" thickTop="1" thickBot="1" x14ac:dyDescent="0.3">
      <c r="A1" s="1"/>
      <c r="B1" s="55" t="s">
        <v>16</v>
      </c>
      <c r="C1" s="56"/>
      <c r="D1" s="56"/>
      <c r="E1" s="56"/>
      <c r="F1" s="56"/>
      <c r="G1" s="56"/>
      <c r="H1" s="56"/>
      <c r="I1" s="56"/>
      <c r="J1" s="57"/>
    </row>
    <row r="2" spans="1:10" ht="16.5" thickTop="1" thickBot="1" x14ac:dyDescent="0.3">
      <c r="A2" s="1"/>
      <c r="B2" s="55" t="s">
        <v>17</v>
      </c>
      <c r="C2" s="56"/>
      <c r="D2" s="56"/>
      <c r="E2" s="57"/>
      <c r="F2" s="58" t="s">
        <v>18</v>
      </c>
      <c r="G2" s="56"/>
      <c r="H2" s="56"/>
      <c r="I2" s="56"/>
      <c r="J2" s="57"/>
    </row>
    <row r="3" spans="1:10" ht="16.5" thickTop="1" thickBot="1" x14ac:dyDescent="0.3">
      <c r="A3" s="30"/>
      <c r="B3" s="31" t="s">
        <v>19</v>
      </c>
      <c r="C3" s="32" t="s">
        <v>20</v>
      </c>
      <c r="D3" s="32" t="s">
        <v>21</v>
      </c>
      <c r="E3" s="38" t="s">
        <v>22</v>
      </c>
      <c r="F3" s="32" t="s">
        <v>23</v>
      </c>
      <c r="G3" s="32" t="s">
        <v>24</v>
      </c>
      <c r="H3" s="32" t="s">
        <v>25</v>
      </c>
      <c r="I3" s="33" t="s">
        <v>26</v>
      </c>
      <c r="J3" s="34" t="s">
        <v>4</v>
      </c>
    </row>
    <row r="4" spans="1:10" ht="16.5" thickTop="1" thickBot="1" x14ac:dyDescent="0.3">
      <c r="A4" s="35" t="s">
        <v>27</v>
      </c>
      <c r="B4" s="36">
        <v>68</v>
      </c>
      <c r="C4" s="36">
        <v>71</v>
      </c>
      <c r="D4" s="36">
        <v>38</v>
      </c>
      <c r="E4" s="37">
        <f>SUM(B4:D4)</f>
        <v>177</v>
      </c>
      <c r="F4" s="36">
        <v>34</v>
      </c>
      <c r="G4" s="36">
        <v>77</v>
      </c>
      <c r="H4" s="36">
        <v>72</v>
      </c>
      <c r="I4" s="37">
        <f>SUM(F4:H4)</f>
        <v>183</v>
      </c>
      <c r="J4" s="5">
        <v>360</v>
      </c>
    </row>
    <row r="5" spans="1:10" ht="15.75" thickBot="1" x14ac:dyDescent="0.3">
      <c r="A5" s="35" t="s">
        <v>28</v>
      </c>
      <c r="B5" s="36">
        <v>59</v>
      </c>
      <c r="C5" s="36">
        <v>74</v>
      </c>
      <c r="D5" s="36">
        <v>40</v>
      </c>
      <c r="E5" s="37">
        <f t="shared" ref="E5:E7" si="0">SUM(B5:D5)</f>
        <v>173</v>
      </c>
      <c r="F5" s="36">
        <v>53</v>
      </c>
      <c r="G5" s="36">
        <v>31</v>
      </c>
      <c r="H5" s="36">
        <v>82</v>
      </c>
      <c r="I5" s="37">
        <f t="shared" ref="I5:I7" si="1">SUM(F5:H5)</f>
        <v>166</v>
      </c>
      <c r="J5" s="5">
        <v>339</v>
      </c>
    </row>
    <row r="6" spans="1:10" ht="15.75" thickBot="1" x14ac:dyDescent="0.3">
      <c r="A6" s="35" t="s">
        <v>29</v>
      </c>
      <c r="B6" s="44">
        <v>75</v>
      </c>
      <c r="C6" s="41">
        <v>95</v>
      </c>
      <c r="D6" s="41">
        <v>34</v>
      </c>
      <c r="E6" s="42">
        <f t="shared" si="0"/>
        <v>204</v>
      </c>
      <c r="F6" s="41">
        <v>86</v>
      </c>
      <c r="G6" s="41">
        <v>85</v>
      </c>
      <c r="H6" s="41">
        <v>82</v>
      </c>
      <c r="I6" s="42">
        <f t="shared" si="1"/>
        <v>253</v>
      </c>
      <c r="J6" s="43">
        <v>457</v>
      </c>
    </row>
    <row r="7" spans="1:10" ht="15.75" thickBot="1" x14ac:dyDescent="0.3">
      <c r="A7" s="35" t="s">
        <v>30</v>
      </c>
      <c r="B7" s="36">
        <f>SUM(B4:B6)</f>
        <v>202</v>
      </c>
      <c r="C7" s="36">
        <f t="shared" ref="C7:D7" si="2">SUM(C4:C6)</f>
        <v>240</v>
      </c>
      <c r="D7" s="36">
        <f t="shared" si="2"/>
        <v>112</v>
      </c>
      <c r="E7" s="37">
        <f t="shared" si="0"/>
        <v>554</v>
      </c>
      <c r="F7" s="36">
        <f>SUM(F4:F6)</f>
        <v>173</v>
      </c>
      <c r="G7" s="36">
        <f t="shared" ref="G7:H7" si="3">SUM(G4:G6)</f>
        <v>193</v>
      </c>
      <c r="H7" s="36">
        <f t="shared" si="3"/>
        <v>236</v>
      </c>
      <c r="I7" s="37">
        <f t="shared" si="1"/>
        <v>602</v>
      </c>
      <c r="J7" s="5">
        <f>SUM(J4:J6)</f>
        <v>1156</v>
      </c>
    </row>
    <row r="8" spans="1:10" ht="15.75" thickBot="1" x14ac:dyDescent="0.3">
      <c r="A8" s="40" t="s">
        <v>31</v>
      </c>
      <c r="B8" s="41">
        <f>MAX(B4:B6)</f>
        <v>75</v>
      </c>
      <c r="C8" s="41">
        <f t="shared" ref="C8:D8" si="4">MAX(C4:C6)</f>
        <v>95</v>
      </c>
      <c r="D8" s="41">
        <f t="shared" si="4"/>
        <v>40</v>
      </c>
      <c r="E8" s="42">
        <f>MAX(B8:D8)</f>
        <v>95</v>
      </c>
      <c r="F8" s="41">
        <f>MAX(F4:F6)</f>
        <v>86</v>
      </c>
      <c r="G8" s="41">
        <f t="shared" ref="G8:H8" si="5">MAX(G4:G6)</f>
        <v>85</v>
      </c>
      <c r="H8" s="41">
        <f t="shared" si="5"/>
        <v>82</v>
      </c>
      <c r="I8" s="42">
        <f>MAX(F8:H8)</f>
        <v>86</v>
      </c>
      <c r="J8" s="43">
        <f>MAX(E8,I8)</f>
        <v>95</v>
      </c>
    </row>
    <row r="9" spans="1:10" ht="15.75" thickBot="1" x14ac:dyDescent="0.3">
      <c r="A9" s="39" t="s">
        <v>32</v>
      </c>
      <c r="B9" s="32">
        <f>MIN(B4:B6)</f>
        <v>59</v>
      </c>
      <c r="C9" s="32">
        <f t="shared" ref="C9:D9" si="6">MIN(C4:C6)</f>
        <v>71</v>
      </c>
      <c r="D9" s="32">
        <f t="shared" si="6"/>
        <v>34</v>
      </c>
      <c r="E9" s="33">
        <f>MIN(B9:D9)</f>
        <v>34</v>
      </c>
      <c r="F9" s="32">
        <f>MIN(F4:F6)</f>
        <v>34</v>
      </c>
      <c r="G9" s="32">
        <f t="shared" ref="G9:H9" si="7">MIN(G4:G6)</f>
        <v>31</v>
      </c>
      <c r="H9" s="32">
        <f t="shared" si="7"/>
        <v>72</v>
      </c>
      <c r="I9" s="33">
        <f>MIN(F9:H9)</f>
        <v>31</v>
      </c>
      <c r="J9" s="34">
        <f>MIN(E9,I9)</f>
        <v>31</v>
      </c>
    </row>
    <row r="10" spans="1:10" ht="15.75" thickTop="1" x14ac:dyDescent="0.25"/>
  </sheetData>
  <mergeCells count="3">
    <mergeCell ref="B1:J1"/>
    <mergeCell ref="B2:E2"/>
    <mergeCell ref="F2:J2"/>
  </mergeCells>
  <pageMargins left="0.7" right="0.7" top="0.75" bottom="0.75" header="0.3" footer="0.3"/>
  <pageSetup paperSize="9" orientation="portrait" horizontalDpi="1200" verticalDpi="1200" r:id="rId1"/>
  <ignoredErrors>
    <ignoredError sqref="E7:E9 I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Zad1</vt:lpstr>
      <vt:lpstr>Zad1_res</vt:lpstr>
      <vt:lpstr>Zad2</vt:lpstr>
      <vt:lpstr>Zad2_res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Zoca</dc:creator>
  <cp:lastModifiedBy>Zoca</cp:lastModifiedBy>
  <dcterms:created xsi:type="dcterms:W3CDTF">2011-10-12T07:55:24Z</dcterms:created>
  <dcterms:modified xsi:type="dcterms:W3CDTF">2011-11-16T10:07:14Z</dcterms:modified>
</cp:coreProperties>
</file>