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Sheet1!$K$252:$K$255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Sheet1!$K$256</definedName>
    <definedName name="solver_lhs2" localSheetId="0" hidden="1">Sheet1!$N$251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Sheet1!$N$253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1</definedName>
    <definedName name="solver_rhs2" localSheetId="0" hidden="1">Sheet1!$H$238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table" localSheetId="0">Sheet1!$A$1:$B$236</definedName>
    <definedName name="table2" localSheetId="0">Sheet1!$C$1:$C$236</definedName>
    <definedName name="table3" localSheetId="0">Sheet1!$D$1:$D$236</definedName>
    <definedName name="table4" localSheetId="0">Sheet1!$E$1:$E$236</definedName>
  </definedNames>
  <calcPr calcId="162913"/>
</workbook>
</file>

<file path=xl/calcChain.xml><?xml version="1.0" encoding="utf-8"?>
<calcChain xmlns="http://schemas.openxmlformats.org/spreadsheetml/2006/main">
  <c r="D257" i="1" l="1"/>
  <c r="K256" i="1" l="1"/>
  <c r="K249" i="1"/>
  <c r="G238" i="1" l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G3" i="1"/>
  <c r="H3" i="1"/>
  <c r="I3" i="1"/>
  <c r="F3" i="1"/>
  <c r="G240" i="1" l="1"/>
  <c r="G239" i="1"/>
  <c r="F240" i="1"/>
  <c r="F239" i="1"/>
  <c r="F237" i="1"/>
  <c r="D245" i="1" s="1" a="1"/>
  <c r="F238" i="1"/>
  <c r="I240" i="1"/>
  <c r="I239" i="1"/>
  <c r="I237" i="1"/>
  <c r="I238" i="1"/>
  <c r="G237" i="1"/>
  <c r="H240" i="1"/>
  <c r="H239" i="1"/>
  <c r="H237" i="1"/>
  <c r="H238" i="1"/>
  <c r="G241" i="1"/>
  <c r="D245" i="1" l="1"/>
  <c r="G248" i="1"/>
  <c r="G246" i="1"/>
  <c r="F248" i="1"/>
  <c r="F246" i="1"/>
  <c r="F245" i="1"/>
  <c r="E245" i="1"/>
  <c r="E248" i="1"/>
  <c r="E246" i="1"/>
  <c r="D248" i="1"/>
  <c r="D246" i="1"/>
  <c r="D247" i="1"/>
  <c r="G247" i="1"/>
  <c r="G245" i="1"/>
  <c r="F247" i="1"/>
  <c r="E247" i="1"/>
  <c r="H241" i="1"/>
  <c r="I241" i="1"/>
  <c r="N244" i="1" a="1"/>
  <c r="N244" i="1" s="1"/>
  <c r="D259" i="1" s="1"/>
  <c r="C262" i="1" s="1"/>
  <c r="N251" i="1"/>
  <c r="F241" i="1"/>
  <c r="N257" i="1" l="1" a="1"/>
  <c r="N257" i="1" s="1"/>
  <c r="N252" i="1" a="1"/>
  <c r="N252" i="1" s="1"/>
  <c r="N253" i="1" s="1"/>
  <c r="N245" i="1" a="1"/>
  <c r="N245" i="1" s="1"/>
  <c r="N246" i="1" l="1"/>
  <c r="D260" i="1"/>
  <c r="D261" i="1" s="1"/>
  <c r="B262" i="1" s="1"/>
</calcChain>
</file>

<file path=xl/connections.xml><?xml version="1.0" encoding="utf-8"?>
<connections xmlns="http://schemas.openxmlformats.org/spreadsheetml/2006/main">
  <connection id="1" name="table" type="6" refreshedVersion="4" background="1" saveData="1">
    <textPr codePage="852" sourceFile="C:\Users\lab5\Desktop\table.csv" tab="0" comma="1">
      <textFields count="7">
        <textField type="YMD"/>
        <textField/>
        <textField/>
        <textField/>
        <textField/>
        <textField/>
        <textField/>
      </textFields>
    </textPr>
  </connection>
  <connection id="2" name="table2" type="6" refreshedVersion="4" background="1" saveData="1">
    <textPr codePage="852" sourceFile="C:\Users\lab5\Desktop\table2.csv" tab="0" comma="1">
      <textFields count="7">
        <textField type="YMD"/>
        <textField/>
        <textField/>
        <textField/>
        <textField/>
        <textField/>
        <textField/>
      </textFields>
    </textPr>
  </connection>
  <connection id="3" name="table3" type="6" refreshedVersion="4" background="1" saveData="1">
    <textPr codePage="852" sourceFile="C:\Users\lab5\Desktop\table3.csv" tab="0" comma="1">
      <textFields count="7">
        <textField type="YMD"/>
        <textField/>
        <textField/>
        <textField/>
        <textField/>
        <textField/>
        <textField/>
      </textFields>
    </textPr>
  </connection>
  <connection id="4" name="table4" type="6" refreshedVersion="4" background="1" saveData="1">
    <textPr codePage="852" sourceFile="C:\Users\lab5\Desktop\table4.csv" tab="0" comma="1">
      <textFields count="7">
        <textField type="YMD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<sst xmlns="http://schemas.openxmlformats.org/spreadsheetml/2006/main" count="34" uniqueCount="18">
  <si>
    <t>Date</t>
  </si>
  <si>
    <t>HOG</t>
  </si>
  <si>
    <t>PG</t>
  </si>
  <si>
    <t>MSFT</t>
  </si>
  <si>
    <t>AAPL</t>
  </si>
  <si>
    <t>Prosecan dnevni prinos</t>
  </si>
  <si>
    <t>Godišnji prinos</t>
  </si>
  <si>
    <t>Varijansa</t>
  </si>
  <si>
    <t>ST.Devijacija</t>
  </si>
  <si>
    <t>Sharpe ratio</t>
  </si>
  <si>
    <t>Prinos</t>
  </si>
  <si>
    <t>St.devijacija</t>
  </si>
  <si>
    <t>Portfolio 1</t>
  </si>
  <si>
    <t>Portfolio 2</t>
  </si>
  <si>
    <t>prinos</t>
  </si>
  <si>
    <t>varijansa</t>
  </si>
  <si>
    <t>st. devijacija</t>
  </si>
  <si>
    <t>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</si>
</sst>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Sheet1!$B$263:$B$288</c:f>
              <c:numCache>
                <c:formatCode>General</c:formatCode>
                <c:ptCount val="26"/>
                <c:pt idx="0">
                  <c:v>9.0284750380029907E-3</c:v>
                </c:pt>
                <c:pt idx="1">
                  <c:v>8.9467464587311158E-3</c:v>
                </c:pt>
                <c:pt idx="2">
                  <c:v>8.8699774218259139E-3</c:v>
                </c:pt>
                <c:pt idx="3">
                  <c:v>8.7982977508432713E-3</c:v>
                </c:pt>
                <c:pt idx="4">
                  <c:v>8.7318327825946784E-3</c:v>
                </c:pt>
                <c:pt idx="5">
                  <c:v>8.6707024372772289E-3</c:v>
                </c:pt>
                <c:pt idx="6">
                  <c:v>8.6150202756769146E-3</c:v>
                </c:pt>
                <c:pt idx="7">
                  <c:v>8.5648925578055181E-3</c:v>
                </c:pt>
                <c:pt idx="8">
                  <c:v>8.5204173187167949E-3</c:v>
                </c:pt>
                <c:pt idx="9">
                  <c:v>8.481683478256825E-3</c:v>
                </c:pt>
                <c:pt idx="10">
                  <c:v>8.4487700020470062E-3</c:v>
                </c:pt>
                <c:pt idx="11">
                  <c:v>8.4217451310018183E-3</c:v>
                </c:pt>
                <c:pt idx="12">
                  <c:v>8.4006656960936826E-3</c:v>
                </c:pt>
                <c:pt idx="13">
                  <c:v>8.3855765338709028E-3</c:v>
                </c:pt>
                <c:pt idx="14">
                  <c:v>8.376510016420707E-3</c:v>
                </c:pt>
                <c:pt idx="15">
                  <c:v>8.3734857070932762E-3</c:v>
                </c:pt>
                <c:pt idx="16">
                  <c:v>8.3765101504447072E-3</c:v>
                </c:pt>
                <c:pt idx="17">
                  <c:v>8.3855768016290865E-3</c:v>
                </c:pt>
                <c:pt idx="18">
                  <c:v>8.4006660970095404E-3</c:v>
                </c:pt>
                <c:pt idx="19">
                  <c:v>8.4217456642183136E-3</c:v>
                </c:pt>
                <c:pt idx="20">
                  <c:v>8.4487706664356354E-3</c:v>
                </c:pt>
                <c:pt idx="21">
                  <c:v>8.4816842724293601E-3</c:v>
                </c:pt>
                <c:pt idx="22">
                  <c:v>8.520418241039376E-3</c:v>
                </c:pt>
                <c:pt idx="23">
                  <c:v>8.5648936064148858E-3</c:v>
                </c:pt>
                <c:pt idx="24">
                  <c:v>8.6150214484982807E-3</c:v>
                </c:pt>
                <c:pt idx="25">
                  <c:v>8.6707037320435006E-3</c:v>
                </c:pt>
              </c:numCache>
            </c:numRef>
          </c:xVal>
          <c:yVal>
            <c:numRef>
              <c:f>Sheet1!$C$263:$C$288</c:f>
              <c:numCache>
                <c:formatCode>General</c:formatCode>
                <c:ptCount val="26"/>
                <c:pt idx="0">
                  <c:v>0.13922257260346038</c:v>
                </c:pt>
                <c:pt idx="1">
                  <c:v>0.13698943529408358</c:v>
                </c:pt>
                <c:pt idx="2">
                  <c:v>0.1347562979847069</c:v>
                </c:pt>
                <c:pt idx="3">
                  <c:v>0.13252316067533015</c:v>
                </c:pt>
                <c:pt idx="4">
                  <c:v>0.13029002336595341</c:v>
                </c:pt>
                <c:pt idx="5">
                  <c:v>0.12805688605657667</c:v>
                </c:pt>
                <c:pt idx="6">
                  <c:v>0.12582374874719993</c:v>
                </c:pt>
                <c:pt idx="7">
                  <c:v>0.12359061143782321</c:v>
                </c:pt>
                <c:pt idx="8">
                  <c:v>0.12135747412844644</c:v>
                </c:pt>
                <c:pt idx="9">
                  <c:v>0.11912433681906973</c:v>
                </c:pt>
                <c:pt idx="10">
                  <c:v>0.11689119950969298</c:v>
                </c:pt>
                <c:pt idx="11">
                  <c:v>0.11465806220031625</c:v>
                </c:pt>
                <c:pt idx="12">
                  <c:v>0.11242492489093951</c:v>
                </c:pt>
                <c:pt idx="13">
                  <c:v>0.11019178758156278</c:v>
                </c:pt>
                <c:pt idx="14">
                  <c:v>0.10795865027218603</c:v>
                </c:pt>
                <c:pt idx="15">
                  <c:v>0.1057255129628093</c:v>
                </c:pt>
                <c:pt idx="16">
                  <c:v>0.10349237565343257</c:v>
                </c:pt>
                <c:pt idx="17">
                  <c:v>0.10125923834405584</c:v>
                </c:pt>
                <c:pt idx="18">
                  <c:v>9.902610103467907E-2</c:v>
                </c:pt>
                <c:pt idx="19">
                  <c:v>9.6792963725302342E-2</c:v>
                </c:pt>
                <c:pt idx="20">
                  <c:v>9.4559826415925613E-2</c:v>
                </c:pt>
                <c:pt idx="21">
                  <c:v>9.232668910654887E-2</c:v>
                </c:pt>
                <c:pt idx="22">
                  <c:v>9.0093551797172156E-2</c:v>
                </c:pt>
                <c:pt idx="23">
                  <c:v>8.7860414487795385E-2</c:v>
                </c:pt>
                <c:pt idx="24">
                  <c:v>8.5627277178418698E-2</c:v>
                </c:pt>
                <c:pt idx="25">
                  <c:v>8.3394139869041928E-2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BA-4157-BE47-DAFB0D50F03D}"/>
            </c:ext>
          </c:extLst>
        </c:ser>
        <c:ser>
          <c:idx val="1"/>
          <c:order val="1"/>
          <c:tx>
            <c:v>Markowitz</c:v>
          </c:tx>
          <c:xVal>
            <c:numRef>
              <c:f>Sheet1!$N$246</c:f>
              <c:numCache>
                <c:formatCode>0.00%</c:formatCode>
                <c:ptCount val="1"/>
                <c:pt idx="0">
                  <c:v>8.3734857070932762E-3</c:v>
                </c:pt>
              </c:numCache>
            </c:numRef>
          </c:xVal>
          <c:yVal>
            <c:numRef>
              <c:f>Sheet1!$N$244</c:f>
              <c:numCache>
                <c:formatCode>0.00%</c:formatCode>
                <c:ptCount val="1"/>
                <c:pt idx="0">
                  <c:v>0.1057255129628093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BA-4157-BE47-DAFB0D50F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30976"/>
        <c:axId val="43620992"/>
      </c:scatterChart>
      <c:valAx>
        <c:axId val="436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20992"/>
        <c:crosses val="autoZero"/>
        <c:crossBetween val="midCat"/>
      </c:valAx>
      <c:valAx>
        <c:axId val="4362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30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492124</xdr:colOff>
      <xdr:row>261</xdr:row>
      <xdr:rowOff>152400</xdr:rowOff>
    </xdr:from>
    <xdr:to>
      <xdr:col>17</xdr:col>
      <xdr:colOff>28574</xdr:colOff>
      <xdr:row>284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le4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le3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able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tabSelected="1" topLeftCell="A247" zoomScaleNormal="100" workbookViewId="0">
      <selection activeCell="E274" sqref="E1:E1048576"/>
    </sheetView>
  </sheetViews>
  <sheetFormatPr defaultRowHeight="15" x14ac:dyDescent="0.25"/>
  <cols>
    <col min="1" max="1" width="10.7109375" bestFit="1" customWidth="1"/>
    <col min="2" max="3" width="10" bestFit="1" customWidth="1"/>
    <col min="4" max="4" width="12" bestFit="1" customWidth="1"/>
    <col min="5" max="5" width="11.140625" bestFit="1" customWidth="1"/>
    <col min="6" max="6" width="13.140625" customWidth="1"/>
    <col min="7" max="7" width="9.7109375" bestFit="1" customWidth="1"/>
    <col min="8" max="9" width="9.5703125" bestFit="1" customWidth="1"/>
    <col min="13" max="13" width="11.140625" customWidth="1"/>
    <col min="14" max="14" width="12.42578125" bestFit="1" customWidth="1"/>
  </cols>
  <sheetData>
    <row r="1" spans="1:9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2</v>
      </c>
      <c r="G1" t="s">
        <v>1</v>
      </c>
      <c r="H1" t="s">
        <v>3</v>
      </c>
      <c r="I1" t="s">
        <v>4</v>
      </c>
    </row>
    <row r="2" spans="1:9" x14ac:dyDescent="0.25">
      <c r="A2" s="1">
        <v>42373</v>
      </c>
      <c r="B2">
        <v>75.876568000000006</v>
      </c>
      <c r="C2">
        <v>44.446010999999999</v>
      </c>
      <c r="D2">
        <v>53.336435999999999</v>
      </c>
      <c r="E2">
        <v>103.057063</v>
      </c>
    </row>
    <row r="3" spans="1:9" x14ac:dyDescent="0.25">
      <c r="A3" s="1">
        <v>42374</v>
      </c>
      <c r="B3">
        <v>76.118613999999994</v>
      </c>
      <c r="C3">
        <v>44.221437999999999</v>
      </c>
      <c r="D3">
        <v>53.57976</v>
      </c>
      <c r="E3">
        <v>100.474523</v>
      </c>
      <c r="F3" s="2">
        <f>LN(B3/B2)</f>
        <v>3.1849194351922443E-3</v>
      </c>
      <c r="G3" s="2">
        <f t="shared" ref="G3:I3" si="0">LN(C3/C2)</f>
        <v>-5.0655225279507728E-3</v>
      </c>
      <c r="H3" s="2">
        <f t="shared" si="0"/>
        <v>4.5516849494985044E-3</v>
      </c>
      <c r="I3" s="2">
        <f t="shared" si="0"/>
        <v>-2.5378651657270181E-2</v>
      </c>
    </row>
    <row r="4" spans="1:9" x14ac:dyDescent="0.25">
      <c r="A4" s="1">
        <v>42375</v>
      </c>
      <c r="B4">
        <v>75.382791999999995</v>
      </c>
      <c r="C4">
        <v>42.376030999999998</v>
      </c>
      <c r="D4">
        <v>52.606467000000002</v>
      </c>
      <c r="E4">
        <v>98.508268000000001</v>
      </c>
      <c r="F4" s="2">
        <f t="shared" ref="F4:F67" si="1">LN(B4/B3)</f>
        <v>-9.7138080142434666E-3</v>
      </c>
      <c r="G4" s="2">
        <f t="shared" ref="G4:G67" si="2">LN(C4/C3)</f>
        <v>-4.262679833451713E-2</v>
      </c>
      <c r="H4" s="2">
        <f t="shared" ref="H4:H67" si="3">LN(D4/D3)</f>
        <v>-1.8332325868725349E-2</v>
      </c>
      <c r="I4" s="2">
        <f t="shared" ref="I4:I67" si="4">LN(E4/E3)</f>
        <v>-1.976370913273175E-2</v>
      </c>
    </row>
    <row r="5" spans="1:9" x14ac:dyDescent="0.25">
      <c r="A5" s="1">
        <v>42376</v>
      </c>
      <c r="B5">
        <v>74.724427000000006</v>
      </c>
      <c r="C5">
        <v>42.112400999999998</v>
      </c>
      <c r="D5">
        <v>50.776676000000002</v>
      </c>
      <c r="E5">
        <v>94.350769</v>
      </c>
      <c r="F5" s="2">
        <f t="shared" si="1"/>
        <v>-8.7719861312757046E-3</v>
      </c>
      <c r="G5" s="2">
        <f t="shared" si="2"/>
        <v>-6.2406379041565303E-3</v>
      </c>
      <c r="H5" s="2">
        <f t="shared" si="3"/>
        <v>-3.5401943662445534E-2</v>
      </c>
      <c r="I5" s="2">
        <f t="shared" si="4"/>
        <v>-4.3121061456861003E-2</v>
      </c>
    </row>
    <row r="6" spans="1:9" x14ac:dyDescent="0.25">
      <c r="A6" s="1">
        <v>42377</v>
      </c>
      <c r="B6">
        <v>73.552925999999999</v>
      </c>
      <c r="C6">
        <v>42.717771999999997</v>
      </c>
      <c r="D6">
        <v>50.932406</v>
      </c>
      <c r="E6">
        <v>94.849671000000001</v>
      </c>
      <c r="F6" s="2">
        <f t="shared" si="1"/>
        <v>-1.5801811307118208E-2</v>
      </c>
      <c r="G6" s="2">
        <f t="shared" si="2"/>
        <v>1.427278184988314E-2</v>
      </c>
      <c r="H6" s="2">
        <f t="shared" si="3"/>
        <v>3.0622658003367745E-3</v>
      </c>
      <c r="I6" s="2">
        <f t="shared" si="4"/>
        <v>5.2738054555324741E-3</v>
      </c>
    </row>
    <row r="7" spans="1:9" x14ac:dyDescent="0.25">
      <c r="A7" s="1">
        <v>42380</v>
      </c>
      <c r="B7">
        <v>74.230650999999995</v>
      </c>
      <c r="C7">
        <v>41.887827999999999</v>
      </c>
      <c r="D7">
        <v>50.903205</v>
      </c>
      <c r="E7">
        <v>96.385499999999993</v>
      </c>
      <c r="F7" s="2">
        <f t="shared" si="1"/>
        <v>9.1719224130102639E-3</v>
      </c>
      <c r="G7" s="2">
        <f t="shared" si="2"/>
        <v>-1.9619756202713466E-2</v>
      </c>
      <c r="H7" s="2">
        <f t="shared" si="3"/>
        <v>-5.7349291693918896E-4</v>
      </c>
      <c r="I7" s="2">
        <f t="shared" si="4"/>
        <v>1.6062547624958234E-2</v>
      </c>
    </row>
    <row r="8" spans="1:9" x14ac:dyDescent="0.25">
      <c r="A8" s="1">
        <v>42381</v>
      </c>
      <c r="B8">
        <v>74.075745999999995</v>
      </c>
      <c r="C8">
        <v>41.350802000000002</v>
      </c>
      <c r="D8">
        <v>51.370384999999999</v>
      </c>
      <c r="E8">
        <v>97.784375999999995</v>
      </c>
      <c r="F8" s="2">
        <f t="shared" si="1"/>
        <v>-2.0889868470346479E-3</v>
      </c>
      <c r="G8" s="2">
        <f t="shared" si="2"/>
        <v>-1.2903466844438802E-2</v>
      </c>
      <c r="H8" s="2">
        <f t="shared" si="3"/>
        <v>9.1359509224299557E-3</v>
      </c>
      <c r="I8" s="2">
        <f t="shared" si="4"/>
        <v>1.4409034312139839E-2</v>
      </c>
    </row>
    <row r="9" spans="1:9" x14ac:dyDescent="0.25">
      <c r="A9" s="1">
        <v>42382</v>
      </c>
      <c r="B9">
        <v>73.436740999999998</v>
      </c>
      <c r="C9">
        <v>40.813778999999997</v>
      </c>
      <c r="D9">
        <v>50.260832000000001</v>
      </c>
      <c r="E9">
        <v>95.270312000000004</v>
      </c>
      <c r="F9" s="2">
        <f t="shared" si="1"/>
        <v>-8.6637953171126332E-3</v>
      </c>
      <c r="G9" s="2">
        <f t="shared" si="2"/>
        <v>-1.3072071703100763E-2</v>
      </c>
      <c r="H9" s="2">
        <f t="shared" si="3"/>
        <v>-2.1835753199723227E-2</v>
      </c>
      <c r="I9" s="2">
        <f t="shared" si="4"/>
        <v>-2.6046569061185989E-2</v>
      </c>
    </row>
    <row r="10" spans="1:9" x14ac:dyDescent="0.25">
      <c r="A10" s="1">
        <v>42383</v>
      </c>
      <c r="B10">
        <v>73.727198999999999</v>
      </c>
      <c r="C10">
        <v>40.979770000000002</v>
      </c>
      <c r="D10">
        <v>51.691572999999998</v>
      </c>
      <c r="E10">
        <v>97.353949999999998</v>
      </c>
      <c r="F10" s="2">
        <f t="shared" si="1"/>
        <v>3.9474123506230367E-3</v>
      </c>
      <c r="G10" s="2">
        <f t="shared" si="2"/>
        <v>4.0587853175144736E-3</v>
      </c>
      <c r="H10" s="2">
        <f t="shared" si="3"/>
        <v>2.8068684264941524E-2</v>
      </c>
      <c r="I10" s="2">
        <f t="shared" si="4"/>
        <v>2.1635065622787743E-2</v>
      </c>
    </row>
    <row r="11" spans="1:9" x14ac:dyDescent="0.25">
      <c r="A11" s="1">
        <v>42384</v>
      </c>
      <c r="B11">
        <v>72.594425999999999</v>
      </c>
      <c r="C11">
        <v>39.485866000000001</v>
      </c>
      <c r="D11">
        <v>49.628194000000001</v>
      </c>
      <c r="E11">
        <v>95.015968999999998</v>
      </c>
      <c r="F11" s="2">
        <f t="shared" si="1"/>
        <v>-1.5483639292790091E-2</v>
      </c>
      <c r="G11" s="2">
        <f t="shared" si="2"/>
        <v>-3.7135745212686373E-2</v>
      </c>
      <c r="H11" s="2">
        <f t="shared" si="3"/>
        <v>-4.0735670506424487E-2</v>
      </c>
      <c r="I11" s="2">
        <f t="shared" si="4"/>
        <v>-2.4308334027975109E-2</v>
      </c>
    </row>
    <row r="12" spans="1:9" x14ac:dyDescent="0.25">
      <c r="A12" s="1">
        <v>42388</v>
      </c>
      <c r="B12">
        <v>74.288747000000001</v>
      </c>
      <c r="C12">
        <v>39.700676999999999</v>
      </c>
      <c r="D12">
        <v>49.209677999999997</v>
      </c>
      <c r="E12">
        <v>94.556205000000006</v>
      </c>
      <c r="F12" s="2">
        <f t="shared" si="1"/>
        <v>2.3071344663089865E-2</v>
      </c>
      <c r="G12" s="2">
        <f t="shared" si="2"/>
        <v>5.4254553560533561E-3</v>
      </c>
      <c r="H12" s="2">
        <f t="shared" si="3"/>
        <v>-8.4687881855785487E-3</v>
      </c>
      <c r="I12" s="2">
        <f t="shared" si="4"/>
        <v>-4.8505526073488762E-3</v>
      </c>
    </row>
    <row r="13" spans="1:9" x14ac:dyDescent="0.25">
      <c r="A13" s="1">
        <v>42389</v>
      </c>
      <c r="B13">
        <v>74.057288</v>
      </c>
      <c r="C13">
        <v>38.968372000000002</v>
      </c>
      <c r="D13">
        <v>49.433534999999999</v>
      </c>
      <c r="E13">
        <v>94.683373000000003</v>
      </c>
      <c r="F13" s="2">
        <f t="shared" si="1"/>
        <v>-3.1205308294678497E-3</v>
      </c>
      <c r="G13" s="2">
        <f t="shared" si="2"/>
        <v>-1.8617897691399741E-2</v>
      </c>
      <c r="H13" s="2">
        <f t="shared" si="3"/>
        <v>4.5387285649096474E-3</v>
      </c>
      <c r="I13" s="2">
        <f t="shared" si="4"/>
        <v>1.343989671569068E-3</v>
      </c>
    </row>
    <row r="14" spans="1:9" x14ac:dyDescent="0.25">
      <c r="A14" s="1">
        <v>42390</v>
      </c>
      <c r="B14">
        <v>74.926480999999995</v>
      </c>
      <c r="C14">
        <v>39.710439000000001</v>
      </c>
      <c r="D14">
        <v>49.131811999999996</v>
      </c>
      <c r="E14">
        <v>94.204040000000006</v>
      </c>
      <c r="F14" s="2">
        <f t="shared" si="1"/>
        <v>1.1668423583099012E-2</v>
      </c>
      <c r="G14" s="2">
        <f t="shared" si="2"/>
        <v>1.8863757478817276E-2</v>
      </c>
      <c r="H14" s="2">
        <f t="shared" si="3"/>
        <v>-6.1223127931393142E-3</v>
      </c>
      <c r="I14" s="2">
        <f t="shared" si="4"/>
        <v>-5.07534113912907E-3</v>
      </c>
    </row>
    <row r="15" spans="1:9" x14ac:dyDescent="0.25">
      <c r="A15" s="1">
        <v>42391</v>
      </c>
      <c r="B15">
        <v>75.551518999999999</v>
      </c>
      <c r="C15">
        <v>39.769024999999999</v>
      </c>
      <c r="D15">
        <v>50.893473</v>
      </c>
      <c r="E15">
        <v>99.212598999999997</v>
      </c>
      <c r="F15" s="2">
        <f t="shared" si="1"/>
        <v>8.307414966293572E-3</v>
      </c>
      <c r="G15" s="2">
        <f t="shared" si="2"/>
        <v>1.4742427203800477E-3</v>
      </c>
      <c r="H15" s="2">
        <f t="shared" si="3"/>
        <v>3.5227956264203122E-2</v>
      </c>
      <c r="I15" s="2">
        <f t="shared" si="4"/>
        <v>5.1801944138492144E-2</v>
      </c>
    </row>
    <row r="16" spans="1:9" x14ac:dyDescent="0.25">
      <c r="A16" s="1">
        <v>42394</v>
      </c>
      <c r="B16">
        <v>75.053438999999997</v>
      </c>
      <c r="C16">
        <v>39.144125000000003</v>
      </c>
      <c r="D16">
        <v>50.406827</v>
      </c>
      <c r="E16">
        <v>97.275696999999994</v>
      </c>
      <c r="F16" s="2">
        <f t="shared" si="1"/>
        <v>-6.6144145923174875E-3</v>
      </c>
      <c r="G16" s="2">
        <f t="shared" si="2"/>
        <v>-1.5837995633124238E-2</v>
      </c>
      <c r="H16" s="2">
        <f t="shared" si="3"/>
        <v>-9.6080612538150516E-3</v>
      </c>
      <c r="I16" s="2">
        <f t="shared" si="4"/>
        <v>-1.9715828176533633E-2</v>
      </c>
    </row>
    <row r="17" spans="1:9" x14ac:dyDescent="0.25">
      <c r="A17" s="1">
        <v>42395</v>
      </c>
      <c r="B17">
        <v>76.967618999999999</v>
      </c>
      <c r="C17">
        <v>37.640459</v>
      </c>
      <c r="D17">
        <v>50.776676000000002</v>
      </c>
      <c r="E17">
        <v>97.813721999999999</v>
      </c>
      <c r="F17" s="2">
        <f t="shared" si="1"/>
        <v>2.5184421123126133E-2</v>
      </c>
      <c r="G17" s="2">
        <f t="shared" si="2"/>
        <v>-3.9170838202353918E-2</v>
      </c>
      <c r="H17" s="2">
        <f t="shared" si="3"/>
        <v>7.3104930387988083E-3</v>
      </c>
      <c r="I17" s="2">
        <f t="shared" si="4"/>
        <v>5.5156898490713747E-3</v>
      </c>
    </row>
    <row r="18" spans="1:9" x14ac:dyDescent="0.25">
      <c r="A18" s="1">
        <v>42396</v>
      </c>
      <c r="B18">
        <v>76.957858000000002</v>
      </c>
      <c r="C18">
        <v>36.605471000000001</v>
      </c>
      <c r="D18">
        <v>49.852051000000003</v>
      </c>
      <c r="E18">
        <v>91.386718000000002</v>
      </c>
      <c r="F18" s="2">
        <f t="shared" si="1"/>
        <v>-1.2682760779202272E-4</v>
      </c>
      <c r="G18" s="2">
        <f t="shared" si="2"/>
        <v>-2.7881799006305923E-2</v>
      </c>
      <c r="H18" s="2">
        <f t="shared" si="3"/>
        <v>-1.8377476300174566E-2</v>
      </c>
      <c r="I18" s="2">
        <f t="shared" si="4"/>
        <v>-6.7964723333294286E-2</v>
      </c>
    </row>
    <row r="19" spans="1:9" x14ac:dyDescent="0.25">
      <c r="A19" s="1">
        <v>42397</v>
      </c>
      <c r="B19">
        <v>77.954008999999999</v>
      </c>
      <c r="C19">
        <v>38.001728</v>
      </c>
      <c r="D19">
        <v>50.669617000000002</v>
      </c>
      <c r="E19">
        <v>92.042134000000004</v>
      </c>
      <c r="F19" s="2">
        <f t="shared" si="1"/>
        <v>1.2861051255609527E-2</v>
      </c>
      <c r="G19" s="2">
        <f t="shared" si="2"/>
        <v>3.743392226621485E-2</v>
      </c>
      <c r="H19" s="2">
        <f t="shared" si="3"/>
        <v>1.6266821754238048E-2</v>
      </c>
      <c r="I19" s="2">
        <f t="shared" si="4"/>
        <v>7.1462998560022657E-3</v>
      </c>
    </row>
    <row r="20" spans="1:9" x14ac:dyDescent="0.25">
      <c r="A20" s="1">
        <v>42398</v>
      </c>
      <c r="B20">
        <v>79.780296000000007</v>
      </c>
      <c r="C20">
        <v>39.056249000000001</v>
      </c>
      <c r="D20">
        <v>53.618692000000003</v>
      </c>
      <c r="E20">
        <v>95.221397999999994</v>
      </c>
      <c r="F20" s="2">
        <f t="shared" si="1"/>
        <v>2.315753208804347E-2</v>
      </c>
      <c r="G20" s="2">
        <f t="shared" si="2"/>
        <v>2.7371256714458163E-2</v>
      </c>
      <c r="H20" s="2">
        <f t="shared" si="3"/>
        <v>5.6571277881389423E-2</v>
      </c>
      <c r="I20" s="2">
        <f t="shared" si="4"/>
        <v>3.3958234978261691E-2</v>
      </c>
    </row>
    <row r="21" spans="1:9" x14ac:dyDescent="0.25">
      <c r="A21" s="1">
        <v>42401</v>
      </c>
      <c r="B21">
        <v>79.223622000000006</v>
      </c>
      <c r="C21">
        <v>39.183183</v>
      </c>
      <c r="D21">
        <v>53.248840000000001</v>
      </c>
      <c r="E21">
        <v>94.331208000000004</v>
      </c>
      <c r="F21" s="2">
        <f t="shared" si="1"/>
        <v>-7.0020447472470635E-3</v>
      </c>
      <c r="G21" s="2">
        <f t="shared" si="2"/>
        <v>3.2447605542022485E-3</v>
      </c>
      <c r="H21" s="2">
        <f t="shared" si="3"/>
        <v>-6.92171831269792E-3</v>
      </c>
      <c r="I21" s="2">
        <f t="shared" si="4"/>
        <v>-9.392606762148998E-3</v>
      </c>
    </row>
    <row r="22" spans="1:9" x14ac:dyDescent="0.25">
      <c r="A22" s="1">
        <v>42402</v>
      </c>
      <c r="B22">
        <v>78.344660000000005</v>
      </c>
      <c r="C22">
        <v>38.568046000000002</v>
      </c>
      <c r="D22">
        <v>51.584510000000002</v>
      </c>
      <c r="E22">
        <v>92.423652000000004</v>
      </c>
      <c r="F22" s="2">
        <f t="shared" si="1"/>
        <v>-1.1156701158416103E-2</v>
      </c>
      <c r="G22" s="2">
        <f t="shared" si="2"/>
        <v>-1.5823539844139711E-2</v>
      </c>
      <c r="H22" s="2">
        <f t="shared" si="3"/>
        <v>-3.1754586692810588E-2</v>
      </c>
      <c r="I22" s="2">
        <f t="shared" si="4"/>
        <v>-2.0429158768136071E-2</v>
      </c>
    </row>
    <row r="23" spans="1:9" x14ac:dyDescent="0.25">
      <c r="A23" s="1">
        <v>42403</v>
      </c>
      <c r="B23">
        <v>79.204085000000006</v>
      </c>
      <c r="C23">
        <v>38.909785999999997</v>
      </c>
      <c r="D23">
        <v>50.766944000000002</v>
      </c>
      <c r="E23">
        <v>94.252947000000006</v>
      </c>
      <c r="F23" s="2">
        <f t="shared" si="1"/>
        <v>1.0910065005321443E-2</v>
      </c>
      <c r="G23" s="2">
        <f t="shared" si="2"/>
        <v>8.8216773086191615E-3</v>
      </c>
      <c r="H23" s="2">
        <f t="shared" si="3"/>
        <v>-1.597599950163801E-2</v>
      </c>
      <c r="I23" s="2">
        <f t="shared" si="4"/>
        <v>1.9599173825947461E-2</v>
      </c>
    </row>
    <row r="24" spans="1:9" x14ac:dyDescent="0.25">
      <c r="A24" s="1">
        <v>42404</v>
      </c>
      <c r="B24">
        <v>78.813434999999998</v>
      </c>
      <c r="C24">
        <v>40.276755999999999</v>
      </c>
      <c r="D24">
        <v>50.611218000000001</v>
      </c>
      <c r="E24">
        <v>95.010278999999997</v>
      </c>
      <c r="F24" s="2">
        <f t="shared" si="1"/>
        <v>-4.9443985180110377E-3</v>
      </c>
      <c r="G24" s="2">
        <f t="shared" si="2"/>
        <v>3.452874125102829E-2</v>
      </c>
      <c r="H24" s="2">
        <f t="shared" si="3"/>
        <v>-3.0721827938144084E-3</v>
      </c>
      <c r="I24" s="2">
        <f t="shared" si="4"/>
        <v>8.0029920035443198E-3</v>
      </c>
    </row>
    <row r="25" spans="1:9" x14ac:dyDescent="0.25">
      <c r="A25" s="1">
        <v>42405</v>
      </c>
      <c r="B25">
        <v>79.301745999999994</v>
      </c>
      <c r="C25">
        <v>40.003363999999998</v>
      </c>
      <c r="D25">
        <v>48.820359000000003</v>
      </c>
      <c r="E25">
        <v>92.472735999999998</v>
      </c>
      <c r="F25" s="2">
        <f t="shared" si="1"/>
        <v>6.1766687978103835E-3</v>
      </c>
      <c r="G25" s="2">
        <f t="shared" si="2"/>
        <v>-6.8109777831383278E-3</v>
      </c>
      <c r="H25" s="2">
        <f t="shared" si="3"/>
        <v>-3.6025832845030664E-2</v>
      </c>
      <c r="I25" s="2">
        <f t="shared" si="4"/>
        <v>-2.7071230621033036E-2</v>
      </c>
    </row>
    <row r="26" spans="1:9" x14ac:dyDescent="0.25">
      <c r="A26" s="1">
        <v>42408</v>
      </c>
      <c r="B26">
        <v>80.688554999999994</v>
      </c>
      <c r="C26">
        <v>38.372763999999997</v>
      </c>
      <c r="D26">
        <v>48.090389999999999</v>
      </c>
      <c r="E26">
        <v>93.446449000000001</v>
      </c>
      <c r="F26" s="2">
        <f t="shared" si="1"/>
        <v>1.7336597604042266E-2</v>
      </c>
      <c r="G26" s="2">
        <f t="shared" si="2"/>
        <v>-4.1615613468939015E-2</v>
      </c>
      <c r="H26" s="2">
        <f t="shared" si="3"/>
        <v>-1.506505343058355E-2</v>
      </c>
      <c r="I26" s="2">
        <f t="shared" si="4"/>
        <v>1.0474679123375189E-2</v>
      </c>
    </row>
    <row r="27" spans="1:9" x14ac:dyDescent="0.25">
      <c r="A27" s="1">
        <v>42409</v>
      </c>
      <c r="B27">
        <v>80.708084999999997</v>
      </c>
      <c r="C27">
        <v>37.796683999999999</v>
      </c>
      <c r="D27">
        <v>47.963861000000001</v>
      </c>
      <c r="E27">
        <v>93.426773999999995</v>
      </c>
      <c r="F27" s="2">
        <f t="shared" si="1"/>
        <v>2.4201247430340368E-4</v>
      </c>
      <c r="G27" s="2">
        <f t="shared" si="2"/>
        <v>-1.5126563199024657E-2</v>
      </c>
      <c r="H27" s="2">
        <f t="shared" si="3"/>
        <v>-2.6345335446739575E-3</v>
      </c>
      <c r="I27" s="2">
        <f t="shared" si="4"/>
        <v>-2.1057056497282185E-4</v>
      </c>
    </row>
    <row r="28" spans="1:9" x14ac:dyDescent="0.25">
      <c r="A28" s="1">
        <v>42410</v>
      </c>
      <c r="B28">
        <v>79.711933000000002</v>
      </c>
      <c r="C28">
        <v>38.070079999999997</v>
      </c>
      <c r="D28">
        <v>48.382376999999998</v>
      </c>
      <c r="E28">
        <v>92.718620999999999</v>
      </c>
      <c r="F28" s="2">
        <f t="shared" si="1"/>
        <v>-1.2419457577716059E-2</v>
      </c>
      <c r="G28" s="2">
        <f t="shared" si="2"/>
        <v>7.2072978746044588E-3</v>
      </c>
      <c r="H28" s="2">
        <f t="shared" si="3"/>
        <v>8.6878043414758705E-3</v>
      </c>
      <c r="I28" s="2">
        <f t="shared" si="4"/>
        <v>-7.6086374989328088E-3</v>
      </c>
    </row>
    <row r="29" spans="1:9" x14ac:dyDescent="0.25">
      <c r="A29" s="1">
        <v>42411</v>
      </c>
      <c r="B29">
        <v>78.032140999999996</v>
      </c>
      <c r="C29">
        <v>37.220604000000002</v>
      </c>
      <c r="D29">
        <v>48.362909999999999</v>
      </c>
      <c r="E29">
        <v>92.158001999999996</v>
      </c>
      <c r="F29" s="2">
        <f t="shared" si="1"/>
        <v>-2.1298492636464765E-2</v>
      </c>
      <c r="G29" s="2">
        <f t="shared" si="2"/>
        <v>-2.256619286743785E-2</v>
      </c>
      <c r="H29" s="2">
        <f t="shared" si="3"/>
        <v>-4.0243821412681716E-4</v>
      </c>
      <c r="I29" s="2">
        <f t="shared" si="4"/>
        <v>-6.0648091607062738E-3</v>
      </c>
    </row>
    <row r="30" spans="1:9" x14ac:dyDescent="0.25">
      <c r="A30" s="1">
        <v>42412</v>
      </c>
      <c r="B30">
        <v>79.096655999999996</v>
      </c>
      <c r="C30">
        <v>38.156787999999999</v>
      </c>
      <c r="D30">
        <v>49.151279000000002</v>
      </c>
      <c r="E30">
        <v>92.44323</v>
      </c>
      <c r="F30" s="2">
        <f t="shared" si="1"/>
        <v>1.354979236240544E-2</v>
      </c>
      <c r="G30" s="2">
        <f t="shared" si="2"/>
        <v>2.4841192212742634E-2</v>
      </c>
      <c r="H30" s="2">
        <f t="shared" si="3"/>
        <v>1.616967100156921E-2</v>
      </c>
      <c r="I30" s="2">
        <f t="shared" si="4"/>
        <v>3.0902093543937765E-3</v>
      </c>
    </row>
    <row r="31" spans="1:9" x14ac:dyDescent="0.25">
      <c r="A31" s="1">
        <v>42416</v>
      </c>
      <c r="B31">
        <v>79.565438</v>
      </c>
      <c r="C31">
        <v>39.122532999999997</v>
      </c>
      <c r="D31">
        <v>50.082543999999999</v>
      </c>
      <c r="E31">
        <v>95.049621999999999</v>
      </c>
      <c r="F31" s="2">
        <f t="shared" si="1"/>
        <v>5.909204300604696E-3</v>
      </c>
      <c r="G31" s="2">
        <f t="shared" si="2"/>
        <v>2.4994921429536219E-2</v>
      </c>
      <c r="H31" s="2">
        <f t="shared" si="3"/>
        <v>1.8769655588609095E-2</v>
      </c>
      <c r="I31" s="2">
        <f t="shared" si="4"/>
        <v>2.7804365692776268E-2</v>
      </c>
    </row>
    <row r="32" spans="1:9" x14ac:dyDescent="0.25">
      <c r="A32" s="1">
        <v>42417</v>
      </c>
      <c r="B32">
        <v>80.522524000000004</v>
      </c>
      <c r="C32">
        <v>40.768239000000001</v>
      </c>
      <c r="D32">
        <v>51.386315000000003</v>
      </c>
      <c r="E32">
        <v>96.505268999999998</v>
      </c>
      <c r="F32" s="2">
        <f t="shared" si="1"/>
        <v>1.1957143949617761E-2</v>
      </c>
      <c r="G32" s="2">
        <f t="shared" si="2"/>
        <v>4.1204729814433044E-2</v>
      </c>
      <c r="H32" s="2">
        <f t="shared" si="3"/>
        <v>2.5699367651727725E-2</v>
      </c>
      <c r="I32" s="2">
        <f t="shared" si="4"/>
        <v>1.5198515818384101E-2</v>
      </c>
    </row>
    <row r="33" spans="1:9" x14ac:dyDescent="0.25">
      <c r="A33" s="1">
        <v>42418</v>
      </c>
      <c r="B33">
        <v>80.063518000000002</v>
      </c>
      <c r="C33">
        <v>41.004750000000001</v>
      </c>
      <c r="D33">
        <v>51.160851000000001</v>
      </c>
      <c r="E33">
        <v>94.675877999999997</v>
      </c>
      <c r="F33" s="2">
        <f t="shared" si="1"/>
        <v>-5.7166518872147814E-3</v>
      </c>
      <c r="G33" s="2">
        <f t="shared" si="2"/>
        <v>5.7845912786831395E-3</v>
      </c>
      <c r="H33" s="2">
        <f t="shared" si="3"/>
        <v>-4.3972812139749327E-3</v>
      </c>
      <c r="I33" s="2">
        <f t="shared" si="4"/>
        <v>-1.9138360314241657E-2</v>
      </c>
    </row>
    <row r="34" spans="1:9" x14ac:dyDescent="0.25">
      <c r="A34" s="1">
        <v>42419</v>
      </c>
      <c r="B34">
        <v>79.877956999999995</v>
      </c>
      <c r="C34">
        <v>41.389076000000003</v>
      </c>
      <c r="D34">
        <v>50.798149000000002</v>
      </c>
      <c r="E34">
        <v>94.459496999999999</v>
      </c>
      <c r="F34" s="2">
        <f t="shared" si="1"/>
        <v>-2.3203622857208882E-3</v>
      </c>
      <c r="G34" s="2">
        <f t="shared" si="2"/>
        <v>9.3290676262175309E-3</v>
      </c>
      <c r="H34" s="2">
        <f t="shared" si="3"/>
        <v>-7.1146937487108165E-3</v>
      </c>
      <c r="I34" s="2">
        <f t="shared" si="4"/>
        <v>-2.2881081278857481E-3</v>
      </c>
    </row>
    <row r="35" spans="1:9" x14ac:dyDescent="0.25">
      <c r="A35" s="1">
        <v>42422</v>
      </c>
      <c r="B35">
        <v>80.210004999999995</v>
      </c>
      <c r="C35">
        <v>42.335112000000002</v>
      </c>
      <c r="D35">
        <v>51.611783000000003</v>
      </c>
      <c r="E35">
        <v>95.285669999999996</v>
      </c>
      <c r="F35" s="2">
        <f t="shared" si="1"/>
        <v>4.1483253584474623E-3</v>
      </c>
      <c r="G35" s="2">
        <f t="shared" si="2"/>
        <v>2.2599831377331101E-2</v>
      </c>
      <c r="H35" s="2">
        <f t="shared" si="3"/>
        <v>1.5890082219464717E-2</v>
      </c>
      <c r="I35" s="2">
        <f t="shared" si="4"/>
        <v>8.708292644086315E-3</v>
      </c>
    </row>
    <row r="36" spans="1:9" x14ac:dyDescent="0.25">
      <c r="A36" s="1">
        <v>42423</v>
      </c>
      <c r="B36">
        <v>79.897486000000001</v>
      </c>
      <c r="C36">
        <v>41.605877999999997</v>
      </c>
      <c r="D36">
        <v>50.170769</v>
      </c>
      <c r="E36">
        <v>93.131715</v>
      </c>
      <c r="F36" s="2">
        <f t="shared" si="1"/>
        <v>-3.9038697683946876E-3</v>
      </c>
      <c r="G36" s="2">
        <f t="shared" si="2"/>
        <v>-1.7375357293368685E-2</v>
      </c>
      <c r="H36" s="2">
        <f t="shared" si="3"/>
        <v>-2.8317432868301885E-2</v>
      </c>
      <c r="I36" s="2">
        <f t="shared" si="4"/>
        <v>-2.2864650609924646E-2</v>
      </c>
    </row>
    <row r="37" spans="1:9" x14ac:dyDescent="0.25">
      <c r="A37" s="1">
        <v>42424</v>
      </c>
      <c r="B37">
        <v>79.653329999999997</v>
      </c>
      <c r="C37">
        <v>41.527039000000002</v>
      </c>
      <c r="D37">
        <v>50.34722</v>
      </c>
      <c r="E37">
        <v>94.518507</v>
      </c>
      <c r="F37" s="2">
        <f t="shared" si="1"/>
        <v>-3.0605445550677974E-3</v>
      </c>
      <c r="G37" s="2">
        <f t="shared" si="2"/>
        <v>-1.8966981186292946E-3</v>
      </c>
      <c r="H37" s="2">
        <f t="shared" si="3"/>
        <v>3.5108378709067627E-3</v>
      </c>
      <c r="I37" s="2">
        <f t="shared" si="4"/>
        <v>1.4780875112478709E-2</v>
      </c>
    </row>
    <row r="38" spans="1:9" x14ac:dyDescent="0.25">
      <c r="A38" s="1">
        <v>42425</v>
      </c>
      <c r="B38">
        <v>80.415094999999994</v>
      </c>
      <c r="C38">
        <v>42.689875999999998</v>
      </c>
      <c r="D38">
        <v>51.072626</v>
      </c>
      <c r="E38">
        <v>95.167649999999995</v>
      </c>
      <c r="F38" s="2">
        <f t="shared" si="1"/>
        <v>9.5180639268118827E-3</v>
      </c>
      <c r="G38" s="2">
        <f t="shared" si="2"/>
        <v>2.7617038860260457E-2</v>
      </c>
      <c r="H38" s="2">
        <f t="shared" si="3"/>
        <v>1.4305254822950562E-2</v>
      </c>
      <c r="I38" s="2">
        <f t="shared" si="4"/>
        <v>6.844416528994513E-3</v>
      </c>
    </row>
    <row r="39" spans="1:9" x14ac:dyDescent="0.25">
      <c r="A39" s="1">
        <v>42426</v>
      </c>
      <c r="B39">
        <v>79.204085000000006</v>
      </c>
      <c r="C39">
        <v>42.749003999999999</v>
      </c>
      <c r="D39">
        <v>50.288401999999998</v>
      </c>
      <c r="E39">
        <v>95.315183000000005</v>
      </c>
      <c r="F39" s="2">
        <f t="shared" si="1"/>
        <v>-1.5174031545452811E-2</v>
      </c>
      <c r="G39" s="2">
        <f t="shared" si="2"/>
        <v>1.3841007616079244E-3</v>
      </c>
      <c r="H39" s="2">
        <f t="shared" si="3"/>
        <v>-1.5474184979657947E-2</v>
      </c>
      <c r="I39" s="2">
        <f t="shared" si="4"/>
        <v>1.5490427896027166E-3</v>
      </c>
    </row>
    <row r="40" spans="1:9" x14ac:dyDescent="0.25">
      <c r="A40" s="1">
        <v>42429</v>
      </c>
      <c r="B40">
        <v>78.413022999999995</v>
      </c>
      <c r="C40">
        <v>42.542056000000002</v>
      </c>
      <c r="D40">
        <v>49.876685999999999</v>
      </c>
      <c r="E40">
        <v>95.098802000000006</v>
      </c>
      <c r="F40" s="2">
        <f t="shared" si="1"/>
        <v>-1.0037852517542604E-2</v>
      </c>
      <c r="G40" s="2">
        <f t="shared" si="2"/>
        <v>-4.8527572789553389E-3</v>
      </c>
      <c r="H40" s="2">
        <f t="shared" si="3"/>
        <v>-8.2207948281344118E-3</v>
      </c>
      <c r="I40" s="2">
        <f t="shared" si="4"/>
        <v>-2.2727437077748815E-3</v>
      </c>
    </row>
    <row r="41" spans="1:9" x14ac:dyDescent="0.25">
      <c r="A41" s="1">
        <v>42430</v>
      </c>
      <c r="B41">
        <v>79.331051000000002</v>
      </c>
      <c r="C41">
        <v>43.428966000000003</v>
      </c>
      <c r="D41">
        <v>51.543163999999997</v>
      </c>
      <c r="E41">
        <v>98.875603999999996</v>
      </c>
      <c r="F41" s="2">
        <f t="shared" si="1"/>
        <v>1.1639592426417048E-2</v>
      </c>
      <c r="G41" s="2">
        <f t="shared" si="2"/>
        <v>2.0633498249159596E-2</v>
      </c>
      <c r="H41" s="2">
        <f t="shared" si="3"/>
        <v>3.2865913402294701E-2</v>
      </c>
      <c r="I41" s="2">
        <f t="shared" si="4"/>
        <v>3.8946162586332267E-2</v>
      </c>
    </row>
    <row r="42" spans="1:9" x14ac:dyDescent="0.25">
      <c r="A42" s="1">
        <v>42431</v>
      </c>
      <c r="B42">
        <v>80.620192000000003</v>
      </c>
      <c r="C42">
        <v>44.266601000000001</v>
      </c>
      <c r="D42">
        <v>51.905867000000001</v>
      </c>
      <c r="E42">
        <v>99.091984999999994</v>
      </c>
      <c r="F42" s="2">
        <f t="shared" si="1"/>
        <v>1.6119523547256279E-2</v>
      </c>
      <c r="G42" s="2">
        <f t="shared" si="2"/>
        <v>1.9103827103437394E-2</v>
      </c>
      <c r="H42" s="2">
        <f t="shared" si="3"/>
        <v>7.012235546567362E-3</v>
      </c>
      <c r="I42" s="2">
        <f t="shared" si="4"/>
        <v>2.186025371743487E-3</v>
      </c>
    </row>
    <row r="43" spans="1:9" x14ac:dyDescent="0.25">
      <c r="A43" s="1">
        <v>42432</v>
      </c>
      <c r="B43">
        <v>80.903406000000004</v>
      </c>
      <c r="C43">
        <v>45.833472999999998</v>
      </c>
      <c r="D43">
        <v>51.317695999999998</v>
      </c>
      <c r="E43">
        <v>99.829643000000004</v>
      </c>
      <c r="F43" s="2">
        <f t="shared" si="1"/>
        <v>3.5067853086866358E-3</v>
      </c>
      <c r="G43" s="2">
        <f t="shared" si="2"/>
        <v>3.4784210767212012E-2</v>
      </c>
      <c r="H43" s="2">
        <f t="shared" si="3"/>
        <v>-1.1396184137037482E-2</v>
      </c>
      <c r="I43" s="2">
        <f t="shared" si="4"/>
        <v>7.4166030985663703E-3</v>
      </c>
    </row>
    <row r="44" spans="1:9" x14ac:dyDescent="0.25">
      <c r="A44" s="1">
        <v>42433</v>
      </c>
      <c r="B44">
        <v>81.538212000000001</v>
      </c>
      <c r="C44">
        <v>46.079836999999998</v>
      </c>
      <c r="D44">
        <v>51.004007000000001</v>
      </c>
      <c r="E44">
        <v>101.314795</v>
      </c>
      <c r="F44" s="2">
        <f t="shared" si="1"/>
        <v>7.815844724622564E-3</v>
      </c>
      <c r="G44" s="2">
        <f t="shared" si="2"/>
        <v>5.3608033483898559E-3</v>
      </c>
      <c r="H44" s="2">
        <f t="shared" si="3"/>
        <v>-6.131445696346694E-3</v>
      </c>
      <c r="I44" s="2">
        <f t="shared" si="4"/>
        <v>1.4767288660250602E-2</v>
      </c>
    </row>
    <row r="45" spans="1:9" x14ac:dyDescent="0.25">
      <c r="A45" s="1">
        <v>42436</v>
      </c>
      <c r="B45">
        <v>81.157330000000002</v>
      </c>
      <c r="C45">
        <v>46.247366</v>
      </c>
      <c r="D45">
        <v>50.023726000000003</v>
      </c>
      <c r="E45">
        <v>100.193556</v>
      </c>
      <c r="F45" s="2">
        <f t="shared" si="1"/>
        <v>-4.6821528253712021E-3</v>
      </c>
      <c r="G45" s="2">
        <f t="shared" si="2"/>
        <v>3.6290319303025251E-3</v>
      </c>
      <c r="H45" s="2">
        <f t="shared" si="3"/>
        <v>-1.9406785386289833E-2</v>
      </c>
      <c r="I45" s="2">
        <f t="shared" si="4"/>
        <v>-1.1128576717401773E-2</v>
      </c>
    </row>
    <row r="46" spans="1:9" x14ac:dyDescent="0.25">
      <c r="A46" s="1">
        <v>42437</v>
      </c>
      <c r="B46">
        <v>81.118263999999996</v>
      </c>
      <c r="C46">
        <v>46.178384000000001</v>
      </c>
      <c r="D46">
        <v>50.631503000000002</v>
      </c>
      <c r="E46">
        <v>99.367375999999993</v>
      </c>
      <c r="F46" s="2">
        <f t="shared" si="1"/>
        <v>-4.8147721775950472E-4</v>
      </c>
      <c r="G46" s="2">
        <f t="shared" si="2"/>
        <v>-1.4927011749119425E-3</v>
      </c>
      <c r="H46" s="2">
        <f t="shared" si="3"/>
        <v>1.2076558619006996E-2</v>
      </c>
      <c r="I46" s="2">
        <f t="shared" si="4"/>
        <v>-8.2800246709041833E-3</v>
      </c>
    </row>
    <row r="47" spans="1:9" x14ac:dyDescent="0.25">
      <c r="A47" s="1">
        <v>42438</v>
      </c>
      <c r="B47">
        <v>81.020604000000006</v>
      </c>
      <c r="C47">
        <v>46.848494000000002</v>
      </c>
      <c r="D47">
        <v>51.798034999999999</v>
      </c>
      <c r="E47">
        <v>99.455899000000002</v>
      </c>
      <c r="F47" s="2">
        <f t="shared" si="1"/>
        <v>-1.2046465232521668E-3</v>
      </c>
      <c r="G47" s="2">
        <f t="shared" si="2"/>
        <v>1.4407053213307132E-2</v>
      </c>
      <c r="H47" s="2">
        <f t="shared" si="3"/>
        <v>2.2778242684835685E-2</v>
      </c>
      <c r="I47" s="2">
        <f t="shared" si="4"/>
        <v>8.9046924560946545E-4</v>
      </c>
    </row>
    <row r="48" spans="1:9" x14ac:dyDescent="0.25">
      <c r="A48" s="1">
        <v>42439</v>
      </c>
      <c r="B48">
        <v>80.356499999999997</v>
      </c>
      <c r="C48">
        <v>46.937184999999999</v>
      </c>
      <c r="D48">
        <v>51.023612999999997</v>
      </c>
      <c r="E48">
        <v>99.505071999999998</v>
      </c>
      <c r="F48" s="2">
        <f t="shared" si="1"/>
        <v>-8.2305077048900627E-3</v>
      </c>
      <c r="G48" s="2">
        <f t="shared" si="2"/>
        <v>1.8913554262153407E-3</v>
      </c>
      <c r="H48" s="2">
        <f t="shared" si="3"/>
        <v>-1.506368861007832E-2</v>
      </c>
      <c r="I48" s="2">
        <f t="shared" si="4"/>
        <v>4.942979595852345E-4</v>
      </c>
    </row>
    <row r="49" spans="1:9" x14ac:dyDescent="0.25">
      <c r="A49" s="1">
        <v>42440</v>
      </c>
      <c r="B49">
        <v>79.838891000000004</v>
      </c>
      <c r="C49">
        <v>48.218274000000001</v>
      </c>
      <c r="D49">
        <v>52.023499000000001</v>
      </c>
      <c r="E49">
        <v>100.57713800000001</v>
      </c>
      <c r="F49" s="2">
        <f t="shared" si="1"/>
        <v>-6.4622433650850337E-3</v>
      </c>
      <c r="G49" s="2">
        <f t="shared" si="2"/>
        <v>2.6927859386257112E-2</v>
      </c>
      <c r="H49" s="2">
        <f t="shared" si="3"/>
        <v>1.9406994776891343E-2</v>
      </c>
      <c r="I49" s="2">
        <f t="shared" si="4"/>
        <v>1.0716357637999682E-2</v>
      </c>
    </row>
    <row r="50" spans="1:9" x14ac:dyDescent="0.25">
      <c r="A50" s="1">
        <v>42443</v>
      </c>
      <c r="B50">
        <v>79.272447999999997</v>
      </c>
      <c r="C50">
        <v>47.686127999999997</v>
      </c>
      <c r="D50">
        <v>52.121526000000003</v>
      </c>
      <c r="E50">
        <v>100.832853</v>
      </c>
      <c r="F50" s="2">
        <f t="shared" si="1"/>
        <v>-7.1201134575529217E-3</v>
      </c>
      <c r="G50" s="2">
        <f t="shared" si="2"/>
        <v>-1.1097539847569688E-2</v>
      </c>
      <c r="H50" s="2">
        <f t="shared" si="3"/>
        <v>1.8825100661192403E-3</v>
      </c>
      <c r="I50" s="2">
        <f t="shared" si="4"/>
        <v>2.539249777332954E-3</v>
      </c>
    </row>
    <row r="51" spans="1:9" x14ac:dyDescent="0.25">
      <c r="A51" s="1">
        <v>42444</v>
      </c>
      <c r="B51">
        <v>79.409175000000005</v>
      </c>
      <c r="C51">
        <v>46.661254999999997</v>
      </c>
      <c r="D51">
        <v>52.533245999999998</v>
      </c>
      <c r="E51">
        <v>102.858958</v>
      </c>
      <c r="F51" s="2">
        <f t="shared" si="1"/>
        <v>1.7232875647705253E-3</v>
      </c>
      <c r="G51" s="2">
        <f t="shared" si="2"/>
        <v>-2.1726375057488419E-2</v>
      </c>
      <c r="H51" s="2">
        <f t="shared" si="3"/>
        <v>7.8681959018299264E-3</v>
      </c>
      <c r="I51" s="2">
        <f t="shared" si="4"/>
        <v>1.9894484866222941E-2</v>
      </c>
    </row>
    <row r="52" spans="1:9" x14ac:dyDescent="0.25">
      <c r="A52" s="1">
        <v>42445</v>
      </c>
      <c r="B52">
        <v>79.438472000000004</v>
      </c>
      <c r="C52">
        <v>47.853656999999998</v>
      </c>
      <c r="D52">
        <v>53.278258000000001</v>
      </c>
      <c r="E52">
        <v>104.22608200000001</v>
      </c>
      <c r="F52" s="2">
        <f t="shared" si="1"/>
        <v>3.6886917603749206E-4</v>
      </c>
      <c r="G52" s="2">
        <f t="shared" si="2"/>
        <v>2.5233378379805646E-2</v>
      </c>
      <c r="H52" s="2">
        <f t="shared" si="3"/>
        <v>1.4082104184699993E-2</v>
      </c>
      <c r="I52" s="2">
        <f t="shared" si="4"/>
        <v>1.3203695078098498E-2</v>
      </c>
    </row>
    <row r="53" spans="1:9" x14ac:dyDescent="0.25">
      <c r="A53" s="1">
        <v>42446</v>
      </c>
      <c r="B53">
        <v>80.815513999999993</v>
      </c>
      <c r="C53">
        <v>48.021183000000001</v>
      </c>
      <c r="D53">
        <v>53.582146000000002</v>
      </c>
      <c r="E53">
        <v>104.058882</v>
      </c>
      <c r="F53" s="2">
        <f t="shared" si="1"/>
        <v>1.7186167137521628E-2</v>
      </c>
      <c r="G53" s="2">
        <f t="shared" si="2"/>
        <v>3.4946847472613154E-3</v>
      </c>
      <c r="H53" s="2">
        <f t="shared" si="3"/>
        <v>5.6875850702588241E-3</v>
      </c>
      <c r="I53" s="2">
        <f t="shared" si="4"/>
        <v>-1.6054930966085705E-3</v>
      </c>
    </row>
    <row r="54" spans="1:9" x14ac:dyDescent="0.25">
      <c r="A54" s="1">
        <v>42447</v>
      </c>
      <c r="B54">
        <v>81.206164000000001</v>
      </c>
      <c r="C54">
        <v>48.878526999999998</v>
      </c>
      <c r="D54">
        <v>52.435218999999996</v>
      </c>
      <c r="E54">
        <v>104.176902</v>
      </c>
      <c r="F54" s="2">
        <f t="shared" si="1"/>
        <v>4.8222035696090402E-3</v>
      </c>
      <c r="G54" s="2">
        <f t="shared" si="2"/>
        <v>1.7695953326551338E-2</v>
      </c>
      <c r="H54" s="2">
        <f t="shared" si="3"/>
        <v>-2.1637431695451907E-2</v>
      </c>
      <c r="I54" s="2">
        <f t="shared" si="4"/>
        <v>1.1335228784381144E-3</v>
      </c>
    </row>
    <row r="55" spans="1:9" x14ac:dyDescent="0.25">
      <c r="A55" s="1">
        <v>42450</v>
      </c>
      <c r="B55">
        <v>81.372187999999994</v>
      </c>
      <c r="C55">
        <v>49.026347000000001</v>
      </c>
      <c r="D55">
        <v>52.797922</v>
      </c>
      <c r="E55">
        <v>104.167072</v>
      </c>
      <c r="F55" s="2">
        <f t="shared" si="1"/>
        <v>2.0423882475079495E-3</v>
      </c>
      <c r="G55" s="2">
        <f t="shared" si="2"/>
        <v>3.0196680979011872E-3</v>
      </c>
      <c r="H55" s="2">
        <f t="shared" si="3"/>
        <v>6.8933499998937884E-3</v>
      </c>
      <c r="I55" s="2">
        <f t="shared" si="4"/>
        <v>-9.4363180451686299E-5</v>
      </c>
    </row>
    <row r="56" spans="1:9" x14ac:dyDescent="0.25">
      <c r="A56" s="1">
        <v>42451</v>
      </c>
      <c r="B56">
        <v>80.805745000000002</v>
      </c>
      <c r="C56">
        <v>48.937655999999997</v>
      </c>
      <c r="D56">
        <v>53.003779999999999</v>
      </c>
      <c r="E56">
        <v>104.96374</v>
      </c>
      <c r="F56" s="2">
        <f t="shared" si="1"/>
        <v>-6.9854793794628545E-3</v>
      </c>
      <c r="G56" s="2">
        <f t="shared" si="2"/>
        <v>-1.8106859972175952E-3</v>
      </c>
      <c r="H56" s="2">
        <f t="shared" si="3"/>
        <v>3.8913978864951295E-3</v>
      </c>
      <c r="I56" s="2">
        <f t="shared" si="4"/>
        <v>7.6188854821274835E-3</v>
      </c>
    </row>
    <row r="57" spans="1:9" x14ac:dyDescent="0.25">
      <c r="A57" s="1">
        <v>42452</v>
      </c>
      <c r="B57">
        <v>80.883876999999998</v>
      </c>
      <c r="C57">
        <v>47.666418999999998</v>
      </c>
      <c r="D57">
        <v>52.905754000000002</v>
      </c>
      <c r="E57">
        <v>104.38344499999999</v>
      </c>
      <c r="F57" s="2">
        <f t="shared" si="1"/>
        <v>9.6644429141364084E-4</v>
      </c>
      <c r="G57" s="2">
        <f t="shared" si="2"/>
        <v>-2.6320015711301024E-2</v>
      </c>
      <c r="H57" s="2">
        <f t="shared" si="3"/>
        <v>-1.8511275480055875E-3</v>
      </c>
      <c r="I57" s="2">
        <f t="shared" si="4"/>
        <v>-5.5438671052951407E-3</v>
      </c>
    </row>
    <row r="58" spans="1:9" x14ac:dyDescent="0.25">
      <c r="A58" s="1">
        <v>42453</v>
      </c>
      <c r="B58">
        <v>80.952240000000003</v>
      </c>
      <c r="C58">
        <v>47.163839000000003</v>
      </c>
      <c r="D58">
        <v>53.141019</v>
      </c>
      <c r="E58">
        <v>103.931016</v>
      </c>
      <c r="F58" s="2">
        <f t="shared" si="1"/>
        <v>8.4484236687697915E-4</v>
      </c>
      <c r="G58" s="2">
        <f t="shared" si="2"/>
        <v>-1.0599669686060974E-2</v>
      </c>
      <c r="H58" s="2">
        <f t="shared" si="3"/>
        <v>4.437011694323559E-3</v>
      </c>
      <c r="I58" s="2">
        <f t="shared" si="4"/>
        <v>-4.3437187144190863E-3</v>
      </c>
    </row>
    <row r="59" spans="1:9" x14ac:dyDescent="0.25">
      <c r="A59" s="1">
        <v>42457</v>
      </c>
      <c r="B59">
        <v>80.688554999999994</v>
      </c>
      <c r="C59">
        <v>47.607294000000003</v>
      </c>
      <c r="D59">
        <v>52.484233000000003</v>
      </c>
      <c r="E59">
        <v>103.45892000000001</v>
      </c>
      <c r="F59" s="2">
        <f t="shared" si="1"/>
        <v>-3.2626074859619298E-3</v>
      </c>
      <c r="G59" s="2">
        <f t="shared" si="2"/>
        <v>9.3585087041210512E-3</v>
      </c>
      <c r="H59" s="2">
        <f t="shared" si="3"/>
        <v>-1.2436315228124847E-2</v>
      </c>
      <c r="I59" s="2">
        <f t="shared" si="4"/>
        <v>-4.5527456592389564E-3</v>
      </c>
    </row>
    <row r="60" spans="1:9" x14ac:dyDescent="0.25">
      <c r="A60" s="1">
        <v>42458</v>
      </c>
      <c r="B60">
        <v>80.864348000000007</v>
      </c>
      <c r="C60">
        <v>48.504057000000003</v>
      </c>
      <c r="D60">
        <v>53.631158999999997</v>
      </c>
      <c r="E60">
        <v>105.90794</v>
      </c>
      <c r="F60" s="2">
        <f t="shared" si="1"/>
        <v>2.1762910615503628E-3</v>
      </c>
      <c r="G60" s="2">
        <f t="shared" si="2"/>
        <v>1.8661459137386958E-2</v>
      </c>
      <c r="H60" s="2">
        <f t="shared" si="3"/>
        <v>2.1617423118088702E-2</v>
      </c>
      <c r="I60" s="2">
        <f t="shared" si="4"/>
        <v>2.3395600485644704E-2</v>
      </c>
    </row>
    <row r="61" spans="1:9" x14ac:dyDescent="0.25">
      <c r="A61" s="1">
        <v>42459</v>
      </c>
      <c r="B61">
        <v>80.747150000000005</v>
      </c>
      <c r="C61">
        <v>48.760272999999998</v>
      </c>
      <c r="D61">
        <v>53.964455000000001</v>
      </c>
      <c r="E61">
        <v>107.75699899999999</v>
      </c>
      <c r="F61" s="2">
        <f t="shared" si="1"/>
        <v>-1.4503673562195297E-3</v>
      </c>
      <c r="G61" s="2">
        <f t="shared" si="2"/>
        <v>5.2684595193641321E-3</v>
      </c>
      <c r="H61" s="2">
        <f t="shared" si="3"/>
        <v>6.1953652880660732E-3</v>
      </c>
      <c r="I61" s="2">
        <f t="shared" si="4"/>
        <v>1.7308456601191347E-2</v>
      </c>
    </row>
    <row r="62" spans="1:9" x14ac:dyDescent="0.25">
      <c r="A62" s="1">
        <v>42460</v>
      </c>
      <c r="B62">
        <v>80.385796999999997</v>
      </c>
      <c r="C62">
        <v>50.583365999999998</v>
      </c>
      <c r="D62">
        <v>54.140906000000001</v>
      </c>
      <c r="E62">
        <v>107.19638</v>
      </c>
      <c r="F62" s="2">
        <f t="shared" si="1"/>
        <v>-4.485161011398146E-3</v>
      </c>
      <c r="G62" s="2">
        <f t="shared" si="2"/>
        <v>3.6706883621386084E-2</v>
      </c>
      <c r="H62" s="2">
        <f t="shared" si="3"/>
        <v>3.2644293504704132E-3</v>
      </c>
      <c r="I62" s="2">
        <f t="shared" si="4"/>
        <v>-5.2162033809748957E-3</v>
      </c>
    </row>
    <row r="63" spans="1:9" x14ac:dyDescent="0.25">
      <c r="A63" s="1">
        <v>42461</v>
      </c>
      <c r="B63">
        <v>81.577278000000007</v>
      </c>
      <c r="C63">
        <v>50.908563999999998</v>
      </c>
      <c r="D63">
        <v>54.474201000000001</v>
      </c>
      <c r="E63">
        <v>108.179923</v>
      </c>
      <c r="F63" s="2">
        <f t="shared" si="1"/>
        <v>1.471326096080211E-2</v>
      </c>
      <c r="G63" s="2">
        <f t="shared" si="2"/>
        <v>6.4083738069617736E-3</v>
      </c>
      <c r="H63" s="2">
        <f t="shared" si="3"/>
        <v>6.137195006096839E-3</v>
      </c>
      <c r="I63" s="2">
        <f t="shared" si="4"/>
        <v>9.1333152565476732E-3</v>
      </c>
    </row>
    <row r="64" spans="1:9" x14ac:dyDescent="0.25">
      <c r="A64" s="1">
        <v>42464</v>
      </c>
      <c r="B64">
        <v>81.264758999999998</v>
      </c>
      <c r="C64">
        <v>50.474964999999997</v>
      </c>
      <c r="D64">
        <v>54.336962999999997</v>
      </c>
      <c r="E64">
        <v>109.291332</v>
      </c>
      <c r="F64" s="2">
        <f t="shared" si="1"/>
        <v>-3.8383133672785846E-3</v>
      </c>
      <c r="G64" s="2">
        <f t="shared" si="2"/>
        <v>-8.5536900911824271E-3</v>
      </c>
      <c r="H64" s="2">
        <f t="shared" si="3"/>
        <v>-2.5224998561822077E-3</v>
      </c>
      <c r="I64" s="2">
        <f t="shared" si="4"/>
        <v>1.0221292705295763E-2</v>
      </c>
    </row>
    <row r="65" spans="1:9" x14ac:dyDescent="0.25">
      <c r="A65" s="1">
        <v>42465</v>
      </c>
      <c r="B65">
        <v>81.215931999999995</v>
      </c>
      <c r="C65">
        <v>49.115037999999998</v>
      </c>
      <c r="D65">
        <v>53.484119</v>
      </c>
      <c r="E65">
        <v>108.00288500000001</v>
      </c>
      <c r="F65" s="2">
        <f t="shared" si="1"/>
        <v>-6.01019126263985E-4</v>
      </c>
      <c r="G65" s="2">
        <f t="shared" si="2"/>
        <v>-2.7312209965155904E-2</v>
      </c>
      <c r="H65" s="2">
        <f t="shared" si="3"/>
        <v>-1.5819944873948468E-2</v>
      </c>
      <c r="I65" s="2">
        <f t="shared" si="4"/>
        <v>-1.1859147641256958E-2</v>
      </c>
    </row>
    <row r="66" spans="1:9" x14ac:dyDescent="0.25">
      <c r="A66" s="1">
        <v>42466</v>
      </c>
      <c r="B66">
        <v>81.850730999999996</v>
      </c>
      <c r="C66">
        <v>45.665948</v>
      </c>
      <c r="D66">
        <v>54.033073999999999</v>
      </c>
      <c r="E66">
        <v>109.133961</v>
      </c>
      <c r="F66" s="2">
        <f t="shared" si="1"/>
        <v>7.7857999304237662E-3</v>
      </c>
      <c r="G66" s="2">
        <f t="shared" si="2"/>
        <v>-7.2812361011017859E-2</v>
      </c>
      <c r="H66" s="2">
        <f t="shared" si="3"/>
        <v>1.021157184110631E-2</v>
      </c>
      <c r="I66" s="2">
        <f t="shared" si="4"/>
        <v>1.0418187896453455E-2</v>
      </c>
    </row>
    <row r="67" spans="1:9" x14ac:dyDescent="0.25">
      <c r="A67" s="1">
        <v>42467</v>
      </c>
      <c r="B67">
        <v>81.294056999999995</v>
      </c>
      <c r="C67">
        <v>43.852711999999997</v>
      </c>
      <c r="D67">
        <v>53.386088999999998</v>
      </c>
      <c r="E67">
        <v>106.753788</v>
      </c>
      <c r="F67" s="2">
        <f t="shared" si="1"/>
        <v>-6.824320497691579E-3</v>
      </c>
      <c r="G67" s="2">
        <f t="shared" si="2"/>
        <v>-4.0516335697788626E-2</v>
      </c>
      <c r="H67" s="2">
        <f t="shared" si="3"/>
        <v>-1.2046134144836518E-2</v>
      </c>
      <c r="I67" s="2">
        <f t="shared" si="4"/>
        <v>-2.2050991370169599E-2</v>
      </c>
    </row>
    <row r="68" spans="1:9" x14ac:dyDescent="0.25">
      <c r="A68" s="1">
        <v>42468</v>
      </c>
      <c r="B68">
        <v>81.254991000000004</v>
      </c>
      <c r="C68">
        <v>43.970965</v>
      </c>
      <c r="D68">
        <v>53.346876999999999</v>
      </c>
      <c r="E68">
        <v>106.871816</v>
      </c>
      <c r="F68" s="2">
        <f t="shared" ref="F68:F131" si="5">LN(B68/B67)</f>
        <v>-4.8066723530909052E-4</v>
      </c>
      <c r="G68" s="2">
        <f t="shared" ref="G68:G131" si="6">LN(C68/C67)</f>
        <v>2.692965621670677E-3</v>
      </c>
      <c r="H68" s="2">
        <f t="shared" ref="H68:H131" si="7">LN(D68/D67)</f>
        <v>-7.3476833322818551E-4</v>
      </c>
      <c r="I68" s="2">
        <f t="shared" ref="I68:I131" si="8">LN(E68/E67)</f>
        <v>1.1049987435921957E-3</v>
      </c>
    </row>
    <row r="69" spans="1:9" x14ac:dyDescent="0.25">
      <c r="A69" s="1">
        <v>42471</v>
      </c>
      <c r="B69">
        <v>80.795985000000002</v>
      </c>
      <c r="C69">
        <v>44.572093000000002</v>
      </c>
      <c r="D69">
        <v>53.239049000000001</v>
      </c>
      <c r="E69">
        <v>107.22588500000001</v>
      </c>
      <c r="F69" s="2">
        <f t="shared" si="5"/>
        <v>-5.6649733171793854E-3</v>
      </c>
      <c r="G69" s="2">
        <f t="shared" si="6"/>
        <v>1.357841596055373E-2</v>
      </c>
      <c r="H69" s="2">
        <f t="shared" si="7"/>
        <v>-2.023307219477907E-3</v>
      </c>
      <c r="I69" s="2">
        <f t="shared" si="8"/>
        <v>3.3075490407937012E-3</v>
      </c>
    </row>
    <row r="70" spans="1:9" x14ac:dyDescent="0.25">
      <c r="A70" s="1">
        <v>42472</v>
      </c>
      <c r="B70">
        <v>80.893645000000006</v>
      </c>
      <c r="C70">
        <v>44.266601000000001</v>
      </c>
      <c r="D70">
        <v>53.572344999999999</v>
      </c>
      <c r="E70">
        <v>108.622522</v>
      </c>
      <c r="F70" s="2">
        <f t="shared" si="5"/>
        <v>1.2079935104786755E-3</v>
      </c>
      <c r="G70" s="2">
        <f t="shared" si="6"/>
        <v>-6.8774807549535676E-3</v>
      </c>
      <c r="H70" s="2">
        <f t="shared" si="7"/>
        <v>6.2408525774637416E-3</v>
      </c>
      <c r="I70" s="2">
        <f t="shared" si="8"/>
        <v>1.2941086856203026E-2</v>
      </c>
    </row>
    <row r="71" spans="1:9" x14ac:dyDescent="0.25">
      <c r="A71" s="1">
        <v>42473</v>
      </c>
      <c r="B71">
        <v>80.532291999999998</v>
      </c>
      <c r="C71">
        <v>46.148822000000003</v>
      </c>
      <c r="D71">
        <v>54.258538000000001</v>
      </c>
      <c r="E71">
        <v>110.19619</v>
      </c>
      <c r="F71" s="2">
        <f t="shared" si="5"/>
        <v>-4.4770203634756835E-3</v>
      </c>
      <c r="G71" s="2">
        <f t="shared" si="6"/>
        <v>4.1640970223237435E-2</v>
      </c>
      <c r="H71" s="2">
        <f t="shared" si="7"/>
        <v>1.2727379090276944E-2</v>
      </c>
      <c r="I71" s="2">
        <f t="shared" si="8"/>
        <v>1.4383551721143988E-2</v>
      </c>
    </row>
    <row r="72" spans="1:9" x14ac:dyDescent="0.25">
      <c r="A72" s="1">
        <v>42474</v>
      </c>
      <c r="B72">
        <v>80.748911000000007</v>
      </c>
      <c r="C72">
        <v>46.809075</v>
      </c>
      <c r="D72">
        <v>54.268343000000002</v>
      </c>
      <c r="E72">
        <v>110.2552</v>
      </c>
      <c r="F72" s="2">
        <f t="shared" si="5"/>
        <v>2.6862290983418078E-3</v>
      </c>
      <c r="G72" s="2">
        <f t="shared" si="6"/>
        <v>1.4205659219221598E-2</v>
      </c>
      <c r="H72" s="2">
        <f t="shared" si="7"/>
        <v>1.8069256089059537E-4</v>
      </c>
      <c r="I72" s="2">
        <f t="shared" si="8"/>
        <v>5.3535612916193339E-4</v>
      </c>
    </row>
    <row r="73" spans="1:9" x14ac:dyDescent="0.25">
      <c r="A73" s="1">
        <v>42475</v>
      </c>
      <c r="B73">
        <v>81.034452999999999</v>
      </c>
      <c r="C73">
        <v>45.754638999999997</v>
      </c>
      <c r="D73">
        <v>54.552625999999997</v>
      </c>
      <c r="E73">
        <v>108.042227</v>
      </c>
      <c r="F73" s="2">
        <f t="shared" si="5"/>
        <v>3.5299339739039291E-3</v>
      </c>
      <c r="G73" s="2">
        <f t="shared" si="6"/>
        <v>-2.2783908893735192E-2</v>
      </c>
      <c r="H73" s="2">
        <f t="shared" si="7"/>
        <v>5.2247953555287141E-3</v>
      </c>
      <c r="I73" s="2">
        <f t="shared" si="8"/>
        <v>-2.0275537299577512E-2</v>
      </c>
    </row>
    <row r="74" spans="1:9" x14ac:dyDescent="0.25">
      <c r="A74" s="1">
        <v>42478</v>
      </c>
      <c r="B74">
        <v>81.556301000000005</v>
      </c>
      <c r="C74">
        <v>46.267076000000003</v>
      </c>
      <c r="D74">
        <v>55.346651000000001</v>
      </c>
      <c r="E74">
        <v>105.711235</v>
      </c>
      <c r="F74" s="2">
        <f t="shared" si="5"/>
        <v>6.4191816458784925E-3</v>
      </c>
      <c r="G74" s="2">
        <f t="shared" si="6"/>
        <v>1.1137421139593156E-2</v>
      </c>
      <c r="H74" s="2">
        <f t="shared" si="7"/>
        <v>1.4450301010223468E-2</v>
      </c>
      <c r="I74" s="2">
        <f t="shared" si="8"/>
        <v>-2.1810962829608163E-2</v>
      </c>
    </row>
    <row r="75" spans="1:9" x14ac:dyDescent="0.25">
      <c r="A75" s="1">
        <v>42479</v>
      </c>
      <c r="B75">
        <v>81.999379000000005</v>
      </c>
      <c r="C75">
        <v>45.114091999999999</v>
      </c>
      <c r="D75">
        <v>55.278030999999999</v>
      </c>
      <c r="E75">
        <v>105.150615</v>
      </c>
      <c r="F75" s="2">
        <f t="shared" si="5"/>
        <v>5.4180825013457326E-3</v>
      </c>
      <c r="G75" s="2">
        <f t="shared" si="6"/>
        <v>-2.5235947727567168E-2</v>
      </c>
      <c r="H75" s="2">
        <f t="shared" si="7"/>
        <v>-1.2405912959080388E-3</v>
      </c>
      <c r="I75" s="2">
        <f t="shared" si="8"/>
        <v>-5.3174276993396431E-3</v>
      </c>
    </row>
    <row r="76" spans="1:9" x14ac:dyDescent="0.25">
      <c r="A76" s="1">
        <v>42480</v>
      </c>
      <c r="B76">
        <v>80.295985999999999</v>
      </c>
      <c r="C76">
        <v>46.257218999999999</v>
      </c>
      <c r="D76">
        <v>54.493806999999997</v>
      </c>
      <c r="E76">
        <v>105.366989</v>
      </c>
      <c r="F76" s="2">
        <f t="shared" si="5"/>
        <v>-2.0992041908247803E-2</v>
      </c>
      <c r="G76" s="2">
        <f t="shared" si="6"/>
        <v>2.502287936455409E-2</v>
      </c>
      <c r="H76" s="2">
        <f t="shared" si="7"/>
        <v>-1.4288497971504619E-2</v>
      </c>
      <c r="I76" s="2">
        <f t="shared" si="8"/>
        <v>2.0556387882260949E-3</v>
      </c>
    </row>
    <row r="77" spans="1:9" x14ac:dyDescent="0.25">
      <c r="A77" s="1">
        <v>42481</v>
      </c>
      <c r="B77">
        <v>79.557518999999999</v>
      </c>
      <c r="C77">
        <v>47.331364000000001</v>
      </c>
      <c r="D77">
        <v>54.680059</v>
      </c>
      <c r="E77">
        <v>104.22608200000001</v>
      </c>
      <c r="F77" s="2">
        <f t="shared" si="5"/>
        <v>-9.2393626691233844E-3</v>
      </c>
      <c r="G77" s="2">
        <f t="shared" si="6"/>
        <v>2.295562416911745E-2</v>
      </c>
      <c r="H77" s="2">
        <f t="shared" si="7"/>
        <v>3.4120286753336606E-3</v>
      </c>
      <c r="I77" s="2">
        <f t="shared" si="8"/>
        <v>-1.0886984607879258E-2</v>
      </c>
    </row>
    <row r="78" spans="1:9" x14ac:dyDescent="0.25">
      <c r="A78" s="1">
        <v>42482</v>
      </c>
      <c r="B78">
        <v>79.705206000000004</v>
      </c>
      <c r="C78">
        <v>47.863509999999998</v>
      </c>
      <c r="D78">
        <v>50.758935999999999</v>
      </c>
      <c r="E78">
        <v>103.940854</v>
      </c>
      <c r="F78" s="2">
        <f t="shared" si="5"/>
        <v>1.8546341252525847E-3</v>
      </c>
      <c r="G78" s="2">
        <f t="shared" si="6"/>
        <v>1.1180256262391433E-2</v>
      </c>
      <c r="H78" s="2">
        <f t="shared" si="7"/>
        <v>-7.4411409620712243E-2</v>
      </c>
      <c r="I78" s="2">
        <f t="shared" si="8"/>
        <v>-2.7403792742333221E-3</v>
      </c>
    </row>
    <row r="79" spans="1:9" x14ac:dyDescent="0.25">
      <c r="A79" s="1">
        <v>42485</v>
      </c>
      <c r="B79">
        <v>80.158139000000006</v>
      </c>
      <c r="C79">
        <v>47.873367000000002</v>
      </c>
      <c r="D79">
        <v>51.082431</v>
      </c>
      <c r="E79">
        <v>103.350729</v>
      </c>
      <c r="F79" s="2">
        <f t="shared" si="5"/>
        <v>5.6665173864672708E-3</v>
      </c>
      <c r="G79" s="2">
        <f t="shared" si="6"/>
        <v>2.0591856228672332E-4</v>
      </c>
      <c r="H79" s="2">
        <f t="shared" si="7"/>
        <v>6.3529408048287935E-3</v>
      </c>
      <c r="I79" s="2">
        <f t="shared" si="8"/>
        <v>-5.6936860212486512E-3</v>
      </c>
    </row>
    <row r="80" spans="1:9" x14ac:dyDescent="0.25">
      <c r="A80" s="1">
        <v>42486</v>
      </c>
      <c r="B80">
        <v>78.326740000000001</v>
      </c>
      <c r="C80">
        <v>48.661729999999999</v>
      </c>
      <c r="D80">
        <v>50.425640999999999</v>
      </c>
      <c r="E80">
        <v>102.632739</v>
      </c>
      <c r="F80" s="2">
        <f t="shared" si="5"/>
        <v>-2.3112369278421217E-2</v>
      </c>
      <c r="G80" s="2">
        <f t="shared" si="6"/>
        <v>1.6333552280356375E-2</v>
      </c>
      <c r="H80" s="2">
        <f t="shared" si="7"/>
        <v>-1.2940826336486388E-2</v>
      </c>
      <c r="I80" s="2">
        <f t="shared" si="8"/>
        <v>-6.9713643995201876E-3</v>
      </c>
    </row>
    <row r="81" spans="1:9" x14ac:dyDescent="0.25">
      <c r="A81" s="1">
        <v>42487</v>
      </c>
      <c r="B81">
        <v>78.661507999999998</v>
      </c>
      <c r="C81">
        <v>48.730710999999999</v>
      </c>
      <c r="D81">
        <v>49.935499999999998</v>
      </c>
      <c r="E81">
        <v>96.210203000000007</v>
      </c>
      <c r="F81" s="2">
        <f t="shared" si="5"/>
        <v>4.264886215324018E-3</v>
      </c>
      <c r="G81" s="2">
        <f t="shared" si="6"/>
        <v>1.4165578114010572E-3</v>
      </c>
      <c r="H81" s="2">
        <f t="shared" si="7"/>
        <v>-9.7676230460275494E-3</v>
      </c>
      <c r="I81" s="2">
        <f t="shared" si="8"/>
        <v>-6.4621563065669615E-2</v>
      </c>
    </row>
    <row r="82" spans="1:9" x14ac:dyDescent="0.25">
      <c r="A82" s="1">
        <v>42488</v>
      </c>
      <c r="B82">
        <v>78.533510000000007</v>
      </c>
      <c r="C82">
        <v>47.291949000000002</v>
      </c>
      <c r="D82">
        <v>48.916010999999997</v>
      </c>
      <c r="E82">
        <v>93.269411000000005</v>
      </c>
      <c r="F82" s="2">
        <f t="shared" si="5"/>
        <v>-1.6285252537527588E-3</v>
      </c>
      <c r="G82" s="2">
        <f t="shared" si="6"/>
        <v>-2.9969377756455678E-2</v>
      </c>
      <c r="H82" s="2">
        <f t="shared" si="7"/>
        <v>-2.0627406459495415E-2</v>
      </c>
      <c r="I82" s="2">
        <f t="shared" si="8"/>
        <v>-3.1043214619357624E-2</v>
      </c>
    </row>
    <row r="83" spans="1:9" x14ac:dyDescent="0.25">
      <c r="A83" s="1">
        <v>42489</v>
      </c>
      <c r="B83">
        <v>78.887974999999997</v>
      </c>
      <c r="C83">
        <v>47.134276</v>
      </c>
      <c r="D83">
        <v>48.886600000000001</v>
      </c>
      <c r="E83">
        <v>92.197344999999999</v>
      </c>
      <c r="F83" s="2">
        <f t="shared" si="5"/>
        <v>4.5033954426550926E-3</v>
      </c>
      <c r="G83" s="2">
        <f t="shared" si="6"/>
        <v>-3.3396049994243102E-3</v>
      </c>
      <c r="H83" s="2">
        <f t="shared" si="7"/>
        <v>-6.0143590413048315E-4</v>
      </c>
      <c r="I83" s="2">
        <f t="shared" si="8"/>
        <v>-1.1560863666880597E-2</v>
      </c>
    </row>
    <row r="84" spans="1:9" x14ac:dyDescent="0.25">
      <c r="A84" s="1">
        <v>42492</v>
      </c>
      <c r="B84">
        <v>79.724902999999998</v>
      </c>
      <c r="C84">
        <v>47.617147000000003</v>
      </c>
      <c r="D84">
        <v>49.612009999999998</v>
      </c>
      <c r="E84">
        <v>92.098991999999996</v>
      </c>
      <c r="F84" s="2">
        <f t="shared" si="5"/>
        <v>1.0553188088037154E-2</v>
      </c>
      <c r="G84" s="2">
        <f t="shared" si="6"/>
        <v>1.0192462867803819E-2</v>
      </c>
      <c r="H84" s="2">
        <f t="shared" si="7"/>
        <v>1.4729611218936404E-2</v>
      </c>
      <c r="I84" s="2">
        <f t="shared" si="8"/>
        <v>-1.0673354765268449E-3</v>
      </c>
    </row>
    <row r="85" spans="1:9" x14ac:dyDescent="0.25">
      <c r="A85" s="1">
        <v>42493</v>
      </c>
      <c r="B85">
        <v>79.852901000000003</v>
      </c>
      <c r="C85">
        <v>47.410201999999998</v>
      </c>
      <c r="D85">
        <v>48.798375</v>
      </c>
      <c r="E85">
        <v>93.613648999999995</v>
      </c>
      <c r="F85" s="2">
        <f t="shared" si="5"/>
        <v>1.6042084079571873E-3</v>
      </c>
      <c r="G85" s="2">
        <f t="shared" si="6"/>
        <v>-4.3554898527263146E-3</v>
      </c>
      <c r="H85" s="2">
        <f t="shared" si="7"/>
        <v>-1.6535928392856902E-2</v>
      </c>
      <c r="I85" s="2">
        <f t="shared" si="8"/>
        <v>1.6312196926068889E-2</v>
      </c>
    </row>
    <row r="86" spans="1:9" x14ac:dyDescent="0.25">
      <c r="A86" s="1">
        <v>42494</v>
      </c>
      <c r="B86">
        <v>80.345212000000004</v>
      </c>
      <c r="C86">
        <v>46.099545999999997</v>
      </c>
      <c r="D86">
        <v>48.886600000000001</v>
      </c>
      <c r="E86">
        <v>92.639944</v>
      </c>
      <c r="F86" s="2">
        <f t="shared" si="5"/>
        <v>6.1462964901897715E-3</v>
      </c>
      <c r="G86" s="2">
        <f t="shared" si="6"/>
        <v>-2.8034335811515779E-2</v>
      </c>
      <c r="H86" s="2">
        <f t="shared" si="7"/>
        <v>1.8063171739203857E-3</v>
      </c>
      <c r="I86" s="2">
        <f t="shared" si="8"/>
        <v>-1.0455786168028346E-2</v>
      </c>
    </row>
    <row r="87" spans="1:9" x14ac:dyDescent="0.25">
      <c r="A87" s="1">
        <v>42495</v>
      </c>
      <c r="B87">
        <v>80.04983</v>
      </c>
      <c r="C87">
        <v>45.547694</v>
      </c>
      <c r="D87">
        <v>48.955219999999997</v>
      </c>
      <c r="E87">
        <v>92.263917000000006</v>
      </c>
      <c r="F87" s="2">
        <f t="shared" si="5"/>
        <v>-3.6831853434184741E-3</v>
      </c>
      <c r="G87" s="2">
        <f t="shared" si="6"/>
        <v>-1.2043105059542421E-2</v>
      </c>
      <c r="H87" s="2">
        <f t="shared" si="7"/>
        <v>1.4026724206635539E-3</v>
      </c>
      <c r="I87" s="2">
        <f t="shared" si="8"/>
        <v>-4.0672760032422371E-3</v>
      </c>
    </row>
    <row r="88" spans="1:9" x14ac:dyDescent="0.25">
      <c r="A88" s="1">
        <v>42496</v>
      </c>
      <c r="B88">
        <v>80.867061000000007</v>
      </c>
      <c r="C88">
        <v>45.321040000000004</v>
      </c>
      <c r="D88">
        <v>49.396346999999999</v>
      </c>
      <c r="E88">
        <v>91.749363000000002</v>
      </c>
      <c r="F88" s="2">
        <f t="shared" si="5"/>
        <v>1.0157268401840492E-2</v>
      </c>
      <c r="G88" s="2">
        <f t="shared" si="6"/>
        <v>-4.9886129160182299E-3</v>
      </c>
      <c r="H88" s="2">
        <f t="shared" si="7"/>
        <v>8.9704713722868704E-3</v>
      </c>
      <c r="I88" s="2">
        <f t="shared" si="8"/>
        <v>-5.5925891994723712E-3</v>
      </c>
    </row>
    <row r="89" spans="1:9" x14ac:dyDescent="0.25">
      <c r="A89" s="1">
        <v>42499</v>
      </c>
      <c r="B89">
        <v>80.857219999999998</v>
      </c>
      <c r="C89">
        <v>45.232348999999999</v>
      </c>
      <c r="D89">
        <v>49.082656999999998</v>
      </c>
      <c r="E89">
        <v>91.818629999999999</v>
      </c>
      <c r="F89" s="2">
        <f t="shared" si="5"/>
        <v>-1.2170095858583482E-4</v>
      </c>
      <c r="G89" s="2">
        <f t="shared" si="6"/>
        <v>-1.9588671244570475E-3</v>
      </c>
      <c r="H89" s="2">
        <f t="shared" si="7"/>
        <v>-6.3707196094901948E-3</v>
      </c>
      <c r="I89" s="2">
        <f t="shared" si="8"/>
        <v>7.5467408185361296E-4</v>
      </c>
    </row>
    <row r="90" spans="1:9" x14ac:dyDescent="0.25">
      <c r="A90" s="1">
        <v>42500</v>
      </c>
      <c r="B90">
        <v>81.211685000000003</v>
      </c>
      <c r="C90">
        <v>45.725076000000001</v>
      </c>
      <c r="D90">
        <v>50.013925</v>
      </c>
      <c r="E90">
        <v>92.442032999999995</v>
      </c>
      <c r="F90" s="2">
        <f t="shared" si="5"/>
        <v>4.37425754432136E-3</v>
      </c>
      <c r="G90" s="2">
        <f t="shared" si="6"/>
        <v>1.0834339688081493E-2</v>
      </c>
      <c r="H90" s="2">
        <f t="shared" si="7"/>
        <v>1.879571217249593E-2</v>
      </c>
      <c r="I90" s="2">
        <f t="shared" si="8"/>
        <v>6.7665595950820575E-3</v>
      </c>
    </row>
    <row r="91" spans="1:9" x14ac:dyDescent="0.25">
      <c r="A91" s="1">
        <v>42501</v>
      </c>
      <c r="B91">
        <v>80.886758</v>
      </c>
      <c r="C91">
        <v>45.005692000000003</v>
      </c>
      <c r="D91">
        <v>50.043331999999999</v>
      </c>
      <c r="E91">
        <v>91.541562999999996</v>
      </c>
      <c r="F91" s="2">
        <f t="shared" si="5"/>
        <v>-4.009013648460626E-3</v>
      </c>
      <c r="G91" s="2">
        <f t="shared" si="6"/>
        <v>-1.5857885725827216E-2</v>
      </c>
      <c r="H91" s="2">
        <f t="shared" si="7"/>
        <v>5.8780345830800897E-4</v>
      </c>
      <c r="I91" s="2">
        <f t="shared" si="8"/>
        <v>-9.788668225544514E-3</v>
      </c>
    </row>
    <row r="92" spans="1:9" x14ac:dyDescent="0.25">
      <c r="A92" s="1">
        <v>42502</v>
      </c>
      <c r="B92">
        <v>81.142762000000005</v>
      </c>
      <c r="C92">
        <v>44.956420000000001</v>
      </c>
      <c r="D92">
        <v>50.494259999999997</v>
      </c>
      <c r="E92">
        <v>89.394273999999996</v>
      </c>
      <c r="F92" s="2">
        <f t="shared" si="5"/>
        <v>3.1599700230599439E-3</v>
      </c>
      <c r="G92" s="2">
        <f t="shared" si="6"/>
        <v>-1.0953945795924725E-3</v>
      </c>
      <c r="H92" s="2">
        <f t="shared" si="7"/>
        <v>8.9703963422794637E-3</v>
      </c>
      <c r="I92" s="2">
        <f t="shared" si="8"/>
        <v>-2.3736478671450331E-2</v>
      </c>
    </row>
    <row r="93" spans="1:9" x14ac:dyDescent="0.25">
      <c r="A93" s="1">
        <v>42503</v>
      </c>
      <c r="B93">
        <v>79.980907000000002</v>
      </c>
      <c r="C93">
        <v>44.897295</v>
      </c>
      <c r="D93">
        <v>50.072743000000003</v>
      </c>
      <c r="E93">
        <v>89.572389999999999</v>
      </c>
      <c r="F93" s="2">
        <f t="shared" si="5"/>
        <v>-1.4422153440484458E-2</v>
      </c>
      <c r="G93" s="2">
        <f t="shared" si="6"/>
        <v>-1.3160281360289465E-3</v>
      </c>
      <c r="H93" s="2">
        <f t="shared" si="7"/>
        <v>-8.3828583101291775E-3</v>
      </c>
      <c r="I93" s="2">
        <f t="shared" si="8"/>
        <v>1.9904942610872289E-3</v>
      </c>
    </row>
    <row r="94" spans="1:9" x14ac:dyDescent="0.25">
      <c r="A94" s="1">
        <v>42506</v>
      </c>
      <c r="B94">
        <v>80.374750000000006</v>
      </c>
      <c r="C94">
        <v>44.355291999999999</v>
      </c>
      <c r="D94">
        <v>50.807952999999998</v>
      </c>
      <c r="E94">
        <v>92.897216</v>
      </c>
      <c r="F94" s="2">
        <f t="shared" si="5"/>
        <v>4.9121284435845918E-3</v>
      </c>
      <c r="G94" s="2">
        <f t="shared" si="6"/>
        <v>-1.2145522744873303E-2</v>
      </c>
      <c r="H94" s="2">
        <f t="shared" si="7"/>
        <v>1.457608930439442E-2</v>
      </c>
      <c r="I94" s="2">
        <f t="shared" si="8"/>
        <v>3.6446552491225255E-2</v>
      </c>
    </row>
    <row r="95" spans="1:9" x14ac:dyDescent="0.25">
      <c r="A95" s="1">
        <v>42507</v>
      </c>
      <c r="B95">
        <v>79.380285999999998</v>
      </c>
      <c r="C95">
        <v>44.207476</v>
      </c>
      <c r="D95">
        <v>49.860298</v>
      </c>
      <c r="E95">
        <v>92.511298999999994</v>
      </c>
      <c r="F95" s="2">
        <f t="shared" si="5"/>
        <v>-1.2450021861960169E-2</v>
      </c>
      <c r="G95" s="2">
        <f t="shared" si="6"/>
        <v>-3.3381101471262145E-3</v>
      </c>
      <c r="H95" s="2">
        <f t="shared" si="7"/>
        <v>-1.8827842636663941E-2</v>
      </c>
      <c r="I95" s="2">
        <f t="shared" si="8"/>
        <v>-4.1628892536781387E-3</v>
      </c>
    </row>
    <row r="96" spans="1:9" x14ac:dyDescent="0.25">
      <c r="A96" s="1">
        <v>42508</v>
      </c>
      <c r="B96">
        <v>78.622122000000005</v>
      </c>
      <c r="C96">
        <v>43.754168</v>
      </c>
      <c r="D96">
        <v>50.156441999999998</v>
      </c>
      <c r="E96">
        <v>93.570098000000002</v>
      </c>
      <c r="F96" s="2">
        <f t="shared" si="5"/>
        <v>-9.5969400539676602E-3</v>
      </c>
      <c r="G96" s="2">
        <f t="shared" si="6"/>
        <v>-1.0307038215252851E-2</v>
      </c>
      <c r="H96" s="2">
        <f t="shared" si="7"/>
        <v>5.9219059820371242E-3</v>
      </c>
      <c r="I96" s="2">
        <f t="shared" si="8"/>
        <v>1.138007822164539E-2</v>
      </c>
    </row>
    <row r="97" spans="1:9" x14ac:dyDescent="0.25">
      <c r="A97" s="1">
        <v>42509</v>
      </c>
      <c r="B97">
        <v>78.956897999999995</v>
      </c>
      <c r="C97">
        <v>43.172750000000001</v>
      </c>
      <c r="D97">
        <v>49.672744000000002</v>
      </c>
      <c r="E97">
        <v>93.213865999999996</v>
      </c>
      <c r="F97" s="2">
        <f t="shared" si="5"/>
        <v>4.2489984221248519E-3</v>
      </c>
      <c r="G97" s="2">
        <f t="shared" si="6"/>
        <v>-1.337736765410665E-2</v>
      </c>
      <c r="H97" s="2">
        <f t="shared" si="7"/>
        <v>-9.6905885866588153E-3</v>
      </c>
      <c r="I97" s="2">
        <f t="shared" si="8"/>
        <v>-3.8143791821016633E-3</v>
      </c>
    </row>
    <row r="98" spans="1:9" x14ac:dyDescent="0.25">
      <c r="A98" s="1">
        <v>42510</v>
      </c>
      <c r="B98">
        <v>78.789507</v>
      </c>
      <c r="C98">
        <v>43.271293999999997</v>
      </c>
      <c r="D98">
        <v>49.968884000000003</v>
      </c>
      <c r="E98">
        <v>94.223191999999997</v>
      </c>
      <c r="F98" s="2">
        <f t="shared" si="5"/>
        <v>-2.1222805404465975E-3</v>
      </c>
      <c r="G98" s="2">
        <f t="shared" si="6"/>
        <v>2.2799498525861569E-3</v>
      </c>
      <c r="H98" s="2">
        <f t="shared" si="7"/>
        <v>5.9441194988924945E-3</v>
      </c>
      <c r="I98" s="2">
        <f t="shared" si="8"/>
        <v>1.0769863406141261E-2</v>
      </c>
    </row>
    <row r="99" spans="1:9" x14ac:dyDescent="0.25">
      <c r="A99" s="1">
        <v>42513</v>
      </c>
      <c r="B99">
        <v>78.966739000000004</v>
      </c>
      <c r="C99">
        <v>43.566929000000002</v>
      </c>
      <c r="D99">
        <v>49.386473000000002</v>
      </c>
      <c r="E99">
        <v>95.420524</v>
      </c>
      <c r="F99" s="2">
        <f t="shared" si="5"/>
        <v>2.2469103957322364E-3</v>
      </c>
      <c r="G99" s="2">
        <f t="shared" si="6"/>
        <v>6.8088943312749478E-3</v>
      </c>
      <c r="H99" s="2">
        <f t="shared" si="7"/>
        <v>-1.1723930920893895E-2</v>
      </c>
      <c r="I99" s="2">
        <f t="shared" si="8"/>
        <v>1.2627340728549237E-2</v>
      </c>
    </row>
    <row r="100" spans="1:9" x14ac:dyDescent="0.25">
      <c r="A100" s="1">
        <v>42514</v>
      </c>
      <c r="B100">
        <v>79.724902999999998</v>
      </c>
      <c r="C100">
        <v>44.242387999999998</v>
      </c>
      <c r="D100">
        <v>50.926408000000002</v>
      </c>
      <c r="E100">
        <v>96.875136999999995</v>
      </c>
      <c r="F100" s="2">
        <f t="shared" si="5"/>
        <v>9.5552577185133627E-3</v>
      </c>
      <c r="G100" s="2">
        <f t="shared" si="6"/>
        <v>1.5384980690439849E-2</v>
      </c>
      <c r="H100" s="2">
        <f t="shared" si="7"/>
        <v>3.0705049447571141E-2</v>
      </c>
      <c r="I100" s="2">
        <f t="shared" si="8"/>
        <v>1.5129210281963226E-2</v>
      </c>
    </row>
    <row r="101" spans="1:9" x14ac:dyDescent="0.25">
      <c r="A101" s="1">
        <v>42515</v>
      </c>
      <c r="B101">
        <v>80.227062000000004</v>
      </c>
      <c r="C101">
        <v>44.927776000000001</v>
      </c>
      <c r="D101">
        <v>51.449590000000001</v>
      </c>
      <c r="E101">
        <v>98.577132000000006</v>
      </c>
      <c r="F101" s="2">
        <f t="shared" si="5"/>
        <v>6.2788931637009883E-3</v>
      </c>
      <c r="G101" s="2">
        <f t="shared" si="6"/>
        <v>1.5372888578447229E-2</v>
      </c>
      <c r="H101" s="2">
        <f t="shared" si="7"/>
        <v>1.022088311310345E-2</v>
      </c>
      <c r="I101" s="2">
        <f t="shared" si="8"/>
        <v>1.7416405865622146E-2</v>
      </c>
    </row>
    <row r="102" spans="1:9" x14ac:dyDescent="0.25">
      <c r="A102" s="1">
        <v>42516</v>
      </c>
      <c r="B102">
        <v>79.971057999999999</v>
      </c>
      <c r="C102">
        <v>45.116504999999997</v>
      </c>
      <c r="D102">
        <v>51.222549000000001</v>
      </c>
      <c r="E102">
        <v>99.358862999999999</v>
      </c>
      <c r="F102" s="2">
        <f t="shared" si="5"/>
        <v>-3.1960951592177648E-3</v>
      </c>
      <c r="G102" s="2">
        <f t="shared" si="6"/>
        <v>4.191921447300081E-3</v>
      </c>
      <c r="H102" s="2">
        <f t="shared" si="7"/>
        <v>-4.4226480968363527E-3</v>
      </c>
      <c r="I102" s="2">
        <f t="shared" si="8"/>
        <v>7.8988671512978011E-3</v>
      </c>
    </row>
    <row r="103" spans="1:9" x14ac:dyDescent="0.25">
      <c r="A103" s="1">
        <v>42517</v>
      </c>
      <c r="B103">
        <v>80.177828000000005</v>
      </c>
      <c r="C103">
        <v>45.225771000000002</v>
      </c>
      <c r="D103">
        <v>51.647018000000003</v>
      </c>
      <c r="E103">
        <v>99.299486000000002</v>
      </c>
      <c r="F103" s="2">
        <f t="shared" si="5"/>
        <v>2.5822235802887821E-3</v>
      </c>
      <c r="G103" s="2">
        <f t="shared" si="6"/>
        <v>2.4189351456792795E-3</v>
      </c>
      <c r="H103" s="2">
        <f t="shared" si="7"/>
        <v>8.2526138961624643E-3</v>
      </c>
      <c r="I103" s="2">
        <f t="shared" si="8"/>
        <v>-5.9778007888459321E-4</v>
      </c>
    </row>
    <row r="104" spans="1:9" x14ac:dyDescent="0.25">
      <c r="A104" s="1">
        <v>42521</v>
      </c>
      <c r="B104">
        <v>79.793825999999996</v>
      </c>
      <c r="C104">
        <v>46.080024999999999</v>
      </c>
      <c r="D104">
        <v>52.318272</v>
      </c>
      <c r="E104">
        <v>98.814617999999996</v>
      </c>
      <c r="F104" s="2">
        <f t="shared" si="5"/>
        <v>-4.8008847561880437E-3</v>
      </c>
      <c r="G104" s="2">
        <f t="shared" si="6"/>
        <v>1.8712479693299967E-2</v>
      </c>
      <c r="H104" s="2">
        <f t="shared" si="7"/>
        <v>1.2913219934800414E-2</v>
      </c>
      <c r="I104" s="2">
        <f t="shared" si="8"/>
        <v>-4.8948455290160212E-3</v>
      </c>
    </row>
    <row r="105" spans="1:9" x14ac:dyDescent="0.25">
      <c r="A105" s="1">
        <v>42522</v>
      </c>
      <c r="B105">
        <v>80.532292999999996</v>
      </c>
      <c r="C105">
        <v>45.921093999999997</v>
      </c>
      <c r="D105">
        <v>52.170198999999997</v>
      </c>
      <c r="E105">
        <v>97.429271999999997</v>
      </c>
      <c r="F105" s="2">
        <f t="shared" si="5"/>
        <v>9.2121262211342005E-3</v>
      </c>
      <c r="G105" s="2">
        <f t="shared" si="6"/>
        <v>-3.4549831528760846E-3</v>
      </c>
      <c r="H105" s="2">
        <f t="shared" si="7"/>
        <v>-2.8342476008099146E-3</v>
      </c>
      <c r="I105" s="2">
        <f t="shared" si="8"/>
        <v>-1.4118849896946567E-2</v>
      </c>
    </row>
    <row r="106" spans="1:9" x14ac:dyDescent="0.25">
      <c r="A106" s="1">
        <v>42523</v>
      </c>
      <c r="B106">
        <v>80.689829000000003</v>
      </c>
      <c r="C106">
        <v>45.841631</v>
      </c>
      <c r="D106">
        <v>51.804960000000001</v>
      </c>
      <c r="E106">
        <v>96.697021000000007</v>
      </c>
      <c r="F106" s="2">
        <f t="shared" si="5"/>
        <v>1.9542733737031837E-3</v>
      </c>
      <c r="G106" s="2">
        <f t="shared" si="6"/>
        <v>-1.7319237165816866E-3</v>
      </c>
      <c r="H106" s="2">
        <f t="shared" si="7"/>
        <v>-7.025533902602488E-3</v>
      </c>
      <c r="I106" s="2">
        <f t="shared" si="8"/>
        <v>-7.544104011824559E-3</v>
      </c>
    </row>
    <row r="107" spans="1:9" x14ac:dyDescent="0.25">
      <c r="A107" s="1">
        <v>42524</v>
      </c>
      <c r="B107">
        <v>81.201836999999998</v>
      </c>
      <c r="C107">
        <v>45.484036000000003</v>
      </c>
      <c r="D107">
        <v>51.123835999999997</v>
      </c>
      <c r="E107">
        <v>96.894924000000003</v>
      </c>
      <c r="F107" s="2">
        <f t="shared" si="5"/>
        <v>6.3253374279850071E-3</v>
      </c>
      <c r="G107" s="2">
        <f t="shared" si="6"/>
        <v>-7.8312448034734989E-3</v>
      </c>
      <c r="H107" s="2">
        <f t="shared" si="7"/>
        <v>-1.3235051199558588E-2</v>
      </c>
      <c r="I107" s="2">
        <f t="shared" si="8"/>
        <v>2.0445382573996375E-3</v>
      </c>
    </row>
    <row r="108" spans="1:9" x14ac:dyDescent="0.25">
      <c r="A108" s="1">
        <v>42527</v>
      </c>
      <c r="B108">
        <v>81.497219000000001</v>
      </c>
      <c r="C108">
        <v>44.778781000000002</v>
      </c>
      <c r="D108">
        <v>51.459463</v>
      </c>
      <c r="E108">
        <v>97.597491000000005</v>
      </c>
      <c r="F108" s="2">
        <f t="shared" si="5"/>
        <v>3.631026900796044E-3</v>
      </c>
      <c r="G108" s="2">
        <f t="shared" si="6"/>
        <v>-1.5627018423290971E-2</v>
      </c>
      <c r="H108" s="2">
        <f t="shared" si="7"/>
        <v>6.5435251319890548E-3</v>
      </c>
      <c r="I108" s="2">
        <f t="shared" si="8"/>
        <v>7.2246524976965999E-3</v>
      </c>
    </row>
    <row r="109" spans="1:9" x14ac:dyDescent="0.25">
      <c r="A109" s="1">
        <v>42528</v>
      </c>
      <c r="B109">
        <v>81.054141999999999</v>
      </c>
      <c r="C109">
        <v>45.096642000000003</v>
      </c>
      <c r="D109">
        <v>51.429847000000002</v>
      </c>
      <c r="E109">
        <v>97.993305000000007</v>
      </c>
      <c r="F109" s="2">
        <f t="shared" si="5"/>
        <v>-5.4515458326992528E-3</v>
      </c>
      <c r="G109" s="2">
        <f t="shared" si="6"/>
        <v>7.0733981478523127E-3</v>
      </c>
      <c r="H109" s="2">
        <f t="shared" si="7"/>
        <v>-5.756866445683767E-4</v>
      </c>
      <c r="I109" s="2">
        <f t="shared" si="8"/>
        <v>4.0473738889708821E-3</v>
      </c>
    </row>
    <row r="110" spans="1:9" x14ac:dyDescent="0.25">
      <c r="A110" s="1">
        <v>42529</v>
      </c>
      <c r="B110">
        <v>81.379069000000001</v>
      </c>
      <c r="C110">
        <v>46.080024999999999</v>
      </c>
      <c r="D110">
        <v>51.370621</v>
      </c>
      <c r="E110">
        <v>97.904251000000002</v>
      </c>
      <c r="F110" s="2">
        <f t="shared" si="5"/>
        <v>4.0007512182791962E-3</v>
      </c>
      <c r="G110" s="2">
        <f t="shared" si="6"/>
        <v>2.157177194836982E-2</v>
      </c>
      <c r="H110" s="2">
        <f t="shared" si="7"/>
        <v>-1.1522516911652027E-3</v>
      </c>
      <c r="I110" s="2">
        <f t="shared" si="8"/>
        <v>-9.0918955757191184E-4</v>
      </c>
    </row>
    <row r="111" spans="1:9" x14ac:dyDescent="0.25">
      <c r="A111" s="1">
        <v>42530</v>
      </c>
      <c r="B111">
        <v>81.891069999999999</v>
      </c>
      <c r="C111">
        <v>44.848312999999997</v>
      </c>
      <c r="D111">
        <v>50.956021</v>
      </c>
      <c r="E111">
        <v>98.606817000000007</v>
      </c>
      <c r="F111" s="2">
        <f t="shared" si="5"/>
        <v>6.271847154378017E-3</v>
      </c>
      <c r="G111" s="2">
        <f t="shared" si="6"/>
        <v>-2.7093585394628361E-2</v>
      </c>
      <c r="H111" s="2">
        <f t="shared" si="7"/>
        <v>-8.1035058061551136E-3</v>
      </c>
      <c r="I111" s="2">
        <f t="shared" si="8"/>
        <v>7.1504266969046985E-3</v>
      </c>
    </row>
    <row r="112" spans="1:9" x14ac:dyDescent="0.25">
      <c r="A112" s="1">
        <v>42531</v>
      </c>
      <c r="B112">
        <v>81.920607000000004</v>
      </c>
      <c r="C112">
        <v>44.172856000000003</v>
      </c>
      <c r="D112">
        <v>50.817822999999997</v>
      </c>
      <c r="E112">
        <v>97.795401999999996</v>
      </c>
      <c r="F112" s="2">
        <f t="shared" si="5"/>
        <v>3.6062142651893447E-4</v>
      </c>
      <c r="G112" s="2">
        <f t="shared" si="6"/>
        <v>-1.5175490738469447E-2</v>
      </c>
      <c r="H112" s="2">
        <f t="shared" si="7"/>
        <v>-2.715787858813309E-3</v>
      </c>
      <c r="I112" s="2">
        <f t="shared" si="8"/>
        <v>-8.2628355290721E-3</v>
      </c>
    </row>
    <row r="113" spans="1:9" x14ac:dyDescent="0.25">
      <c r="A113" s="1">
        <v>42534</v>
      </c>
      <c r="B113">
        <v>81.300297</v>
      </c>
      <c r="C113">
        <v>43.566932000000001</v>
      </c>
      <c r="D113">
        <v>49.495058999999998</v>
      </c>
      <c r="E113">
        <v>96.320993999999999</v>
      </c>
      <c r="F113" s="2">
        <f t="shared" si="5"/>
        <v>-7.6009012480914113E-3</v>
      </c>
      <c r="G113" s="2">
        <f t="shared" si="6"/>
        <v>-1.3812060562501035E-2</v>
      </c>
      <c r="H113" s="2">
        <f t="shared" si="7"/>
        <v>-2.6374293098242626E-2</v>
      </c>
      <c r="I113" s="2">
        <f t="shared" si="8"/>
        <v>-1.5191260345931308E-2</v>
      </c>
    </row>
    <row r="114" spans="1:9" x14ac:dyDescent="0.25">
      <c r="A114" s="1">
        <v>42535</v>
      </c>
      <c r="B114">
        <v>82.068302000000003</v>
      </c>
      <c r="C114">
        <v>43.477533000000001</v>
      </c>
      <c r="D114">
        <v>49.189048</v>
      </c>
      <c r="E114">
        <v>96.439740999999998</v>
      </c>
      <c r="F114" s="2">
        <f t="shared" si="5"/>
        <v>9.4021820887903972E-3</v>
      </c>
      <c r="G114" s="2">
        <f t="shared" si="6"/>
        <v>-2.0541003137566271E-3</v>
      </c>
      <c r="H114" s="2">
        <f t="shared" si="7"/>
        <v>-6.2018493178332811E-3</v>
      </c>
      <c r="I114" s="2">
        <f t="shared" si="8"/>
        <v>1.232066427027964E-3</v>
      </c>
    </row>
    <row r="115" spans="1:9" x14ac:dyDescent="0.25">
      <c r="A115" s="1">
        <v>42536</v>
      </c>
      <c r="B115">
        <v>81.674451000000005</v>
      </c>
      <c r="C115">
        <v>43.854995000000002</v>
      </c>
      <c r="D115">
        <v>49.050846</v>
      </c>
      <c r="E115">
        <v>96.123091000000002</v>
      </c>
      <c r="F115" s="2">
        <f t="shared" si="5"/>
        <v>-4.8106160709566652E-3</v>
      </c>
      <c r="G115" s="2">
        <f t="shared" si="6"/>
        <v>8.6443014783980018E-3</v>
      </c>
      <c r="H115" s="2">
        <f t="shared" si="7"/>
        <v>-2.8135635237727524E-3</v>
      </c>
      <c r="I115" s="2">
        <f t="shared" si="8"/>
        <v>-3.2887996309952259E-3</v>
      </c>
    </row>
    <row r="116" spans="1:9" x14ac:dyDescent="0.25">
      <c r="A116" s="1">
        <v>42537</v>
      </c>
      <c r="B116">
        <v>82.127384000000006</v>
      </c>
      <c r="C116">
        <v>44.292053000000003</v>
      </c>
      <c r="D116">
        <v>49.741843000000003</v>
      </c>
      <c r="E116">
        <v>96.528802999999996</v>
      </c>
      <c r="F116" s="2">
        <f t="shared" si="5"/>
        <v>5.5302696013167472E-3</v>
      </c>
      <c r="G116" s="2">
        <f t="shared" si="6"/>
        <v>9.9166470482456512E-3</v>
      </c>
      <c r="H116" s="2">
        <f t="shared" si="7"/>
        <v>1.3989056793675526E-2</v>
      </c>
      <c r="I116" s="2">
        <f t="shared" si="8"/>
        <v>4.2118724228371925E-3</v>
      </c>
    </row>
    <row r="117" spans="1:9" x14ac:dyDescent="0.25">
      <c r="A117" s="1">
        <v>42538</v>
      </c>
      <c r="B117">
        <v>81.851684000000006</v>
      </c>
      <c r="C117">
        <v>44.828446</v>
      </c>
      <c r="D117">
        <v>49.485188999999998</v>
      </c>
      <c r="E117">
        <v>94.332041000000004</v>
      </c>
      <c r="F117" s="2">
        <f t="shared" si="5"/>
        <v>-3.362627476140152E-3</v>
      </c>
      <c r="G117" s="2">
        <f t="shared" si="6"/>
        <v>1.2037622839721285E-2</v>
      </c>
      <c r="H117" s="2">
        <f t="shared" si="7"/>
        <v>-5.173077682175173E-3</v>
      </c>
      <c r="I117" s="2">
        <f t="shared" si="8"/>
        <v>-2.3020531258930402E-2</v>
      </c>
    </row>
    <row r="118" spans="1:9" x14ac:dyDescent="0.25">
      <c r="A118" s="1">
        <v>42541</v>
      </c>
      <c r="B118">
        <v>81.763070999999997</v>
      </c>
      <c r="C118">
        <v>46.000562000000002</v>
      </c>
      <c r="D118">
        <v>49.425958999999999</v>
      </c>
      <c r="E118">
        <v>94.104445999999996</v>
      </c>
      <c r="F118" s="2">
        <f t="shared" si="5"/>
        <v>-1.0831909220432095E-3</v>
      </c>
      <c r="G118" s="2">
        <f t="shared" si="6"/>
        <v>2.5810720526547353E-2</v>
      </c>
      <c r="H118" s="2">
        <f t="shared" si="7"/>
        <v>-1.1976406760474726E-3</v>
      </c>
      <c r="I118" s="2">
        <f t="shared" si="8"/>
        <v>-2.4156161505163392E-3</v>
      </c>
    </row>
    <row r="119" spans="1:9" x14ac:dyDescent="0.25">
      <c r="A119" s="1">
        <v>42542</v>
      </c>
      <c r="B119">
        <v>82.127384000000006</v>
      </c>
      <c r="C119">
        <v>45.851562000000001</v>
      </c>
      <c r="D119">
        <v>50.531551999999998</v>
      </c>
      <c r="E119">
        <v>94.905970999999994</v>
      </c>
      <c r="F119" s="2">
        <f t="shared" si="5"/>
        <v>4.4458183981833845E-3</v>
      </c>
      <c r="G119" s="2">
        <f t="shared" si="6"/>
        <v>-3.2443480718041232E-3</v>
      </c>
      <c r="H119" s="2">
        <f t="shared" si="7"/>
        <v>2.212216125470496E-2</v>
      </c>
      <c r="I119" s="2">
        <f t="shared" si="8"/>
        <v>8.481329414406007E-3</v>
      </c>
    </row>
    <row r="120" spans="1:9" x14ac:dyDescent="0.25">
      <c r="A120" s="1">
        <v>42543</v>
      </c>
      <c r="B120">
        <v>82.28492</v>
      </c>
      <c r="C120">
        <v>45.831696000000001</v>
      </c>
      <c r="D120">
        <v>50.334127000000002</v>
      </c>
      <c r="E120">
        <v>94.549739000000002</v>
      </c>
      <c r="F120" s="2">
        <f t="shared" si="5"/>
        <v>1.9163535134378614E-3</v>
      </c>
      <c r="G120" s="2">
        <f t="shared" si="6"/>
        <v>-4.3336156991508523E-4</v>
      </c>
      <c r="H120" s="2">
        <f t="shared" si="7"/>
        <v>-3.9146170247935297E-3</v>
      </c>
      <c r="I120" s="2">
        <f t="shared" si="8"/>
        <v>-3.760587842086448E-3</v>
      </c>
    </row>
    <row r="121" spans="1:9" x14ac:dyDescent="0.25">
      <c r="A121" s="1">
        <v>42544</v>
      </c>
      <c r="B121">
        <v>82.915077999999994</v>
      </c>
      <c r="C121">
        <v>46.546886000000001</v>
      </c>
      <c r="D121">
        <v>51.242291999999999</v>
      </c>
      <c r="E121">
        <v>95.093976999999995</v>
      </c>
      <c r="F121" s="2">
        <f t="shared" si="5"/>
        <v>7.6290685718342294E-3</v>
      </c>
      <c r="G121" s="2">
        <f t="shared" si="6"/>
        <v>1.5484201510447182E-2</v>
      </c>
      <c r="H121" s="2">
        <f t="shared" si="7"/>
        <v>1.7881890472885104E-2</v>
      </c>
      <c r="I121" s="2">
        <f t="shared" si="8"/>
        <v>5.7395995559239689E-3</v>
      </c>
    </row>
    <row r="122" spans="1:9" x14ac:dyDescent="0.25">
      <c r="A122" s="1">
        <v>42545</v>
      </c>
      <c r="B122">
        <v>80.995067000000006</v>
      </c>
      <c r="C122">
        <v>43.259002000000002</v>
      </c>
      <c r="D122">
        <v>49.189048</v>
      </c>
      <c r="E122">
        <v>92.422245000000004</v>
      </c>
      <c r="F122" s="2">
        <f t="shared" si="5"/>
        <v>-2.3428675804730691E-2</v>
      </c>
      <c r="G122" s="2">
        <f t="shared" si="6"/>
        <v>-7.3254755226143428E-2</v>
      </c>
      <c r="H122" s="2">
        <f t="shared" si="7"/>
        <v>-4.0894209614476595E-2</v>
      </c>
      <c r="I122" s="2">
        <f t="shared" si="8"/>
        <v>-2.8497937786335002E-2</v>
      </c>
    </row>
    <row r="123" spans="1:9" x14ac:dyDescent="0.25">
      <c r="A123" s="1">
        <v>42548</v>
      </c>
      <c r="B123">
        <v>79.980907000000002</v>
      </c>
      <c r="C123">
        <v>42.106752999999998</v>
      </c>
      <c r="D123">
        <v>47.807054999999998</v>
      </c>
      <c r="E123">
        <v>91.076481999999999</v>
      </c>
      <c r="F123" s="2">
        <f t="shared" si="5"/>
        <v>-1.2600307893860473E-2</v>
      </c>
      <c r="G123" s="2">
        <f t="shared" si="6"/>
        <v>-2.6997218822855436E-2</v>
      </c>
      <c r="H123" s="2">
        <f t="shared" si="7"/>
        <v>-2.8497774344100998E-2</v>
      </c>
      <c r="I123" s="2">
        <f t="shared" si="8"/>
        <v>-1.4668081360754001E-2</v>
      </c>
    </row>
    <row r="124" spans="1:9" x14ac:dyDescent="0.25">
      <c r="A124" s="1">
        <v>42549</v>
      </c>
      <c r="B124">
        <v>81.191987999999995</v>
      </c>
      <c r="C124">
        <v>42.613346999999997</v>
      </c>
      <c r="D124">
        <v>48.804062000000002</v>
      </c>
      <c r="E124">
        <v>92.610251000000005</v>
      </c>
      <c r="F124" s="2">
        <f t="shared" si="5"/>
        <v>1.5028628659238539E-2</v>
      </c>
      <c r="G124" s="2">
        <f t="shared" si="6"/>
        <v>1.1959382437698333E-2</v>
      </c>
      <c r="H124" s="2">
        <f t="shared" si="7"/>
        <v>2.064032435122817E-2</v>
      </c>
      <c r="I124" s="2">
        <f t="shared" si="8"/>
        <v>1.6700222403688365E-2</v>
      </c>
    </row>
    <row r="125" spans="1:9" x14ac:dyDescent="0.25">
      <c r="A125" s="1">
        <v>42550</v>
      </c>
      <c r="B125">
        <v>82.619696000000005</v>
      </c>
      <c r="C125">
        <v>44.033791999999998</v>
      </c>
      <c r="D125">
        <v>49.889915000000002</v>
      </c>
      <c r="E125">
        <v>93.411777000000001</v>
      </c>
      <c r="F125" s="2">
        <f t="shared" si="5"/>
        <v>1.7431530116665671E-2</v>
      </c>
      <c r="G125" s="2">
        <f t="shared" si="6"/>
        <v>3.2789825093974156E-2</v>
      </c>
      <c r="H125" s="2">
        <f t="shared" si="7"/>
        <v>2.2005331023294505E-2</v>
      </c>
      <c r="I125" s="2">
        <f t="shared" si="8"/>
        <v>8.6175918939767025E-3</v>
      </c>
    </row>
    <row r="126" spans="1:9" x14ac:dyDescent="0.25">
      <c r="A126" s="1">
        <v>42551</v>
      </c>
      <c r="B126">
        <v>83.368003999999999</v>
      </c>
      <c r="C126">
        <v>44.997307999999997</v>
      </c>
      <c r="D126">
        <v>50.511809</v>
      </c>
      <c r="E126">
        <v>94.599211999999994</v>
      </c>
      <c r="F126" s="2">
        <f t="shared" si="5"/>
        <v>9.0164882048062479E-3</v>
      </c>
      <c r="G126" s="2">
        <f t="shared" si="6"/>
        <v>2.164532660150784E-2</v>
      </c>
      <c r="H126" s="2">
        <f t="shared" si="7"/>
        <v>1.238827240554226E-2</v>
      </c>
      <c r="I126" s="2">
        <f t="shared" si="8"/>
        <v>1.2631716850467285E-2</v>
      </c>
    </row>
    <row r="127" spans="1:9" x14ac:dyDescent="0.25">
      <c r="A127" s="1">
        <v>42552</v>
      </c>
      <c r="B127">
        <v>83.476313000000005</v>
      </c>
      <c r="C127">
        <v>53.887506000000002</v>
      </c>
      <c r="D127">
        <v>50.501939</v>
      </c>
      <c r="E127">
        <v>94.886177000000004</v>
      </c>
      <c r="F127" s="2">
        <f t="shared" si="5"/>
        <v>1.2983242961067602E-3</v>
      </c>
      <c r="G127" s="2">
        <f t="shared" si="6"/>
        <v>0.18029598565764571</v>
      </c>
      <c r="H127" s="2">
        <f t="shared" si="7"/>
        <v>-1.9541894498179558E-4</v>
      </c>
      <c r="I127" s="2">
        <f t="shared" si="8"/>
        <v>3.0288902052381006E-3</v>
      </c>
    </row>
    <row r="128" spans="1:9" x14ac:dyDescent="0.25">
      <c r="A128" s="1">
        <v>42556</v>
      </c>
      <c r="B128">
        <v>84.126166999999995</v>
      </c>
      <c r="C128">
        <v>48.046795000000003</v>
      </c>
      <c r="D128">
        <v>50.511809</v>
      </c>
      <c r="E128">
        <v>93.995597000000004</v>
      </c>
      <c r="F128" s="2">
        <f t="shared" si="5"/>
        <v>7.7547451163684352E-3</v>
      </c>
      <c r="G128" s="2">
        <f t="shared" si="6"/>
        <v>-0.11472321957741279</v>
      </c>
      <c r="H128" s="2">
        <f t="shared" si="7"/>
        <v>1.9541894498170505E-4</v>
      </c>
      <c r="I128" s="2">
        <f t="shared" si="8"/>
        <v>-9.4300956712275209E-3</v>
      </c>
    </row>
    <row r="129" spans="1:9" x14ac:dyDescent="0.25">
      <c r="A129" s="1">
        <v>42557</v>
      </c>
      <c r="B129">
        <v>83.722468000000006</v>
      </c>
      <c r="C129">
        <v>47.172677</v>
      </c>
      <c r="D129">
        <v>50.719110000000001</v>
      </c>
      <c r="E129">
        <v>94.529944999999998</v>
      </c>
      <c r="F129" s="2">
        <f t="shared" si="5"/>
        <v>-4.8102837229096751E-3</v>
      </c>
      <c r="G129" s="2">
        <f t="shared" si="6"/>
        <v>-1.8360583980091851E-2</v>
      </c>
      <c r="H129" s="2">
        <f t="shared" si="7"/>
        <v>4.0956121276116584E-3</v>
      </c>
      <c r="I129" s="2">
        <f t="shared" si="8"/>
        <v>5.6687218638231552E-3</v>
      </c>
    </row>
    <row r="130" spans="1:9" x14ac:dyDescent="0.25">
      <c r="A130" s="1">
        <v>42558</v>
      </c>
      <c r="B130">
        <v>83.525547000000003</v>
      </c>
      <c r="C130">
        <v>47.50047</v>
      </c>
      <c r="D130">
        <v>50.719110000000001</v>
      </c>
      <c r="E130">
        <v>94.935655999999994</v>
      </c>
      <c r="F130" s="2">
        <f t="shared" si="5"/>
        <v>-2.3548392009113094E-3</v>
      </c>
      <c r="G130" s="2">
        <f t="shared" si="6"/>
        <v>6.9247578696669723E-3</v>
      </c>
      <c r="H130" s="2">
        <f t="shared" si="7"/>
        <v>0</v>
      </c>
      <c r="I130" s="2">
        <f t="shared" si="8"/>
        <v>4.2826942513025891E-3</v>
      </c>
    </row>
    <row r="131" spans="1:9" x14ac:dyDescent="0.25">
      <c r="A131" s="1">
        <v>42559</v>
      </c>
      <c r="B131">
        <v>84.451087000000001</v>
      </c>
      <c r="C131">
        <v>48.404389999999999</v>
      </c>
      <c r="D131">
        <v>51.627274999999997</v>
      </c>
      <c r="E131">
        <v>95.667907</v>
      </c>
      <c r="F131" s="2">
        <f t="shared" si="5"/>
        <v>1.1019977533762219E-2</v>
      </c>
      <c r="G131" s="2">
        <f t="shared" si="6"/>
        <v>1.8850906360218574E-2</v>
      </c>
      <c r="H131" s="2">
        <f t="shared" si="7"/>
        <v>1.7747355450447679E-2</v>
      </c>
      <c r="I131" s="2">
        <f t="shared" si="8"/>
        <v>7.6835353017079269E-3</v>
      </c>
    </row>
    <row r="132" spans="1:9" x14ac:dyDescent="0.25">
      <c r="A132" s="1">
        <v>42562</v>
      </c>
      <c r="B132">
        <v>84.431398000000002</v>
      </c>
      <c r="C132">
        <v>48.324925999999998</v>
      </c>
      <c r="D132">
        <v>51.913544999999999</v>
      </c>
      <c r="E132">
        <v>95.964770000000001</v>
      </c>
      <c r="F132" s="2">
        <f t="shared" ref="F132:F195" si="9">LN(B132/B131)</f>
        <v>-2.3316805279369443E-4</v>
      </c>
      <c r="G132" s="2">
        <f t="shared" ref="G132:G195" si="10">LN(C132/C131)</f>
        <v>-1.6430182939813239E-3</v>
      </c>
      <c r="H132" s="2">
        <f t="shared" ref="H132:H195" si="11">LN(D132/D131)</f>
        <v>5.5296206739024883E-3</v>
      </c>
      <c r="I132" s="2">
        <f t="shared" ref="I132:I195" si="12">LN(E132/E131)</f>
        <v>3.0982527835776872E-3</v>
      </c>
    </row>
    <row r="133" spans="1:9" x14ac:dyDescent="0.25">
      <c r="A133" s="1">
        <v>42563</v>
      </c>
      <c r="B133">
        <v>84.431398000000002</v>
      </c>
      <c r="C133">
        <v>49.288442000000003</v>
      </c>
      <c r="D133">
        <v>52.525568999999997</v>
      </c>
      <c r="E133">
        <v>96.400159000000002</v>
      </c>
      <c r="F133" s="2">
        <f t="shared" si="9"/>
        <v>0</v>
      </c>
      <c r="G133" s="2">
        <f t="shared" si="10"/>
        <v>1.9742117577386455E-2</v>
      </c>
      <c r="H133" s="2">
        <f t="shared" si="11"/>
        <v>1.1720340828332445E-2</v>
      </c>
      <c r="I133" s="2">
        <f t="shared" si="12"/>
        <v>4.526706044896636E-3</v>
      </c>
    </row>
    <row r="134" spans="1:9" x14ac:dyDescent="0.25">
      <c r="A134" s="1">
        <v>42564</v>
      </c>
      <c r="B134">
        <v>84.569244999999995</v>
      </c>
      <c r="C134">
        <v>48.583187000000002</v>
      </c>
      <c r="D134">
        <v>52.821710000000003</v>
      </c>
      <c r="E134">
        <v>95.855920999999995</v>
      </c>
      <c r="F134" s="2">
        <f t="shared" si="9"/>
        <v>1.6313195988241855E-3</v>
      </c>
      <c r="G134" s="2">
        <f t="shared" si="10"/>
        <v>-1.4412086821013845E-2</v>
      </c>
      <c r="H134" s="2">
        <f t="shared" si="11"/>
        <v>5.6222008365907289E-3</v>
      </c>
      <c r="I134" s="2">
        <f t="shared" si="12"/>
        <v>-5.6616098043996482E-3</v>
      </c>
    </row>
    <row r="135" spans="1:9" x14ac:dyDescent="0.25">
      <c r="A135" s="1">
        <v>42565</v>
      </c>
      <c r="B135">
        <v>84.549554999999998</v>
      </c>
      <c r="C135">
        <v>48.215660999999997</v>
      </c>
      <c r="D135">
        <v>53.048755</v>
      </c>
      <c r="E135">
        <v>97.755819000000002</v>
      </c>
      <c r="F135" s="2">
        <f t="shared" si="9"/>
        <v>-2.3285406576875988E-4</v>
      </c>
      <c r="G135" s="2">
        <f t="shared" si="10"/>
        <v>-7.5936392561936255E-3</v>
      </c>
      <c r="H135" s="2">
        <f t="shared" si="11"/>
        <v>4.2891159129153384E-3</v>
      </c>
      <c r="I135" s="2">
        <f t="shared" si="12"/>
        <v>1.9626485317101334E-2</v>
      </c>
    </row>
    <row r="136" spans="1:9" x14ac:dyDescent="0.25">
      <c r="A136" s="1">
        <v>42566</v>
      </c>
      <c r="B136">
        <v>84.687402000000006</v>
      </c>
      <c r="C136">
        <v>47.778598000000002</v>
      </c>
      <c r="D136">
        <v>53.009267999999999</v>
      </c>
      <c r="E136">
        <v>97.745921999999993</v>
      </c>
      <c r="F136" s="2">
        <f t="shared" si="9"/>
        <v>1.6290417049344215E-3</v>
      </c>
      <c r="G136" s="2">
        <f t="shared" si="10"/>
        <v>-9.1060866490110057E-3</v>
      </c>
      <c r="H136" s="2">
        <f t="shared" si="11"/>
        <v>-7.4463016955430737E-4</v>
      </c>
      <c r="I136" s="2">
        <f t="shared" si="12"/>
        <v>-1.0124718028431818E-4</v>
      </c>
    </row>
    <row r="137" spans="1:9" x14ac:dyDescent="0.25">
      <c r="A137" s="1">
        <v>42569</v>
      </c>
      <c r="B137">
        <v>84.608630000000005</v>
      </c>
      <c r="C137">
        <v>48.414324999999998</v>
      </c>
      <c r="D137">
        <v>53.265922000000003</v>
      </c>
      <c r="E137">
        <v>98.784932999999995</v>
      </c>
      <c r="F137" s="2">
        <f t="shared" si="9"/>
        <v>-9.3058301194696785E-4</v>
      </c>
      <c r="G137" s="2">
        <f t="shared" si="10"/>
        <v>1.3217942360277636E-2</v>
      </c>
      <c r="H137" s="2">
        <f t="shared" si="11"/>
        <v>4.8299984023383799E-3</v>
      </c>
      <c r="I137" s="2">
        <f t="shared" si="12"/>
        <v>1.0573613799364346E-2</v>
      </c>
    </row>
    <row r="138" spans="1:9" x14ac:dyDescent="0.25">
      <c r="A138" s="1">
        <v>42570</v>
      </c>
      <c r="B138">
        <v>84.844937999999999</v>
      </c>
      <c r="C138">
        <v>47.937528999999998</v>
      </c>
      <c r="D138">
        <v>52.407114</v>
      </c>
      <c r="E138">
        <v>98.824515000000005</v>
      </c>
      <c r="F138" s="2">
        <f t="shared" si="9"/>
        <v>2.7890608143922601E-3</v>
      </c>
      <c r="G138" s="2">
        <f t="shared" si="10"/>
        <v>-9.8970569245084537E-3</v>
      </c>
      <c r="H138" s="2">
        <f t="shared" si="11"/>
        <v>-1.6254419120610847E-2</v>
      </c>
      <c r="I138" s="2">
        <f t="shared" si="12"/>
        <v>4.0060838112734181E-4</v>
      </c>
    </row>
    <row r="139" spans="1:9" x14ac:dyDescent="0.25">
      <c r="A139" s="1">
        <v>42571</v>
      </c>
      <c r="B139">
        <v>84.666319000000001</v>
      </c>
      <c r="C139">
        <v>49.020246</v>
      </c>
      <c r="D139">
        <v>55.190840999999999</v>
      </c>
      <c r="E139">
        <v>98.913570000000007</v>
      </c>
      <c r="F139" s="2">
        <f t="shared" si="9"/>
        <v>-2.1074596374404874E-3</v>
      </c>
      <c r="G139" s="2">
        <f t="shared" si="10"/>
        <v>2.2334712365568121E-2</v>
      </c>
      <c r="H139" s="2">
        <f t="shared" si="11"/>
        <v>5.1754670132346386E-2</v>
      </c>
      <c r="I139" s="2">
        <f t="shared" si="12"/>
        <v>9.0073701301454092E-4</v>
      </c>
    </row>
    <row r="140" spans="1:9" x14ac:dyDescent="0.25">
      <c r="A140" s="1">
        <v>42572</v>
      </c>
      <c r="B140">
        <v>84.606780999999998</v>
      </c>
      <c r="C140">
        <v>49.834766000000002</v>
      </c>
      <c r="D140">
        <v>55.082255000000004</v>
      </c>
      <c r="E140">
        <v>98.389118999999994</v>
      </c>
      <c r="F140" s="2">
        <f t="shared" si="9"/>
        <v>-7.0345497843661044E-4</v>
      </c>
      <c r="G140" s="2">
        <f t="shared" si="10"/>
        <v>1.6479456466034145E-2</v>
      </c>
      <c r="H140" s="2">
        <f t="shared" si="11"/>
        <v>-1.9694021304398259E-3</v>
      </c>
      <c r="I140" s="2">
        <f t="shared" si="12"/>
        <v>-5.3162198430797948E-3</v>
      </c>
    </row>
    <row r="141" spans="1:9" x14ac:dyDescent="0.25">
      <c r="A141" s="1">
        <v>42573</v>
      </c>
      <c r="B141">
        <v>85.063255999999996</v>
      </c>
      <c r="C141">
        <v>49.785100999999997</v>
      </c>
      <c r="D141">
        <v>55.842351000000001</v>
      </c>
      <c r="E141">
        <v>97.627183000000002</v>
      </c>
      <c r="F141" s="2">
        <f t="shared" si="9"/>
        <v>5.380750890503389E-3</v>
      </c>
      <c r="G141" s="2">
        <f t="shared" si="10"/>
        <v>-9.970903517609246E-4</v>
      </c>
      <c r="H141" s="2">
        <f t="shared" si="11"/>
        <v>1.3704946530693559E-2</v>
      </c>
      <c r="I141" s="2">
        <f t="shared" si="12"/>
        <v>-7.77424969018787E-3</v>
      </c>
    </row>
    <row r="142" spans="1:9" x14ac:dyDescent="0.25">
      <c r="A142" s="1">
        <v>42576</v>
      </c>
      <c r="B142">
        <v>85.142644000000004</v>
      </c>
      <c r="C142">
        <v>49.655973000000003</v>
      </c>
      <c r="D142">
        <v>56.000292999999999</v>
      </c>
      <c r="E142">
        <v>96.320993999999999</v>
      </c>
      <c r="F142" s="2">
        <f t="shared" si="9"/>
        <v>9.3284669634823459E-4</v>
      </c>
      <c r="G142" s="2">
        <f t="shared" si="10"/>
        <v>-2.5970771912346324E-3</v>
      </c>
      <c r="H142" s="2">
        <f t="shared" si="11"/>
        <v>2.8243628609542887E-3</v>
      </c>
      <c r="I142" s="2">
        <f t="shared" si="12"/>
        <v>-1.346966771068476E-2</v>
      </c>
    </row>
    <row r="143" spans="1:9" x14ac:dyDescent="0.25">
      <c r="A143" s="1">
        <v>42577</v>
      </c>
      <c r="B143">
        <v>84.616698999999997</v>
      </c>
      <c r="C143">
        <v>49.904302000000001</v>
      </c>
      <c r="D143">
        <v>56.029905999999997</v>
      </c>
      <c r="E143">
        <v>95.658010000000004</v>
      </c>
      <c r="F143" s="2">
        <f t="shared" si="9"/>
        <v>-6.1963798105553157E-3</v>
      </c>
      <c r="G143" s="2">
        <f t="shared" si="10"/>
        <v>4.9885260959790624E-3</v>
      </c>
      <c r="H143" s="2">
        <f t="shared" si="11"/>
        <v>5.2866103879163271E-4</v>
      </c>
      <c r="I143" s="2">
        <f t="shared" si="12"/>
        <v>-6.9068660823392936E-3</v>
      </c>
    </row>
    <row r="144" spans="1:9" x14ac:dyDescent="0.25">
      <c r="A144" s="1">
        <v>42578</v>
      </c>
      <c r="B144">
        <v>83.812906999999996</v>
      </c>
      <c r="C144">
        <v>50.24203</v>
      </c>
      <c r="D144">
        <v>55.467238000000002</v>
      </c>
      <c r="E144">
        <v>101.87226699999999</v>
      </c>
      <c r="F144" s="2">
        <f t="shared" si="9"/>
        <v>-9.5446177329824577E-3</v>
      </c>
      <c r="G144" s="2">
        <f t="shared" si="10"/>
        <v>6.7447159283510749E-3</v>
      </c>
      <c r="H144" s="2">
        <f t="shared" si="11"/>
        <v>-1.0093043756392299E-2</v>
      </c>
      <c r="I144" s="2">
        <f t="shared" si="12"/>
        <v>6.2940309014946461E-2</v>
      </c>
    </row>
    <row r="145" spans="1:9" x14ac:dyDescent="0.25">
      <c r="A145" s="1">
        <v>42579</v>
      </c>
      <c r="B145">
        <v>84.160223999999999</v>
      </c>
      <c r="C145">
        <v>50.669153999999999</v>
      </c>
      <c r="D145">
        <v>55.486981</v>
      </c>
      <c r="E145">
        <v>103.247715</v>
      </c>
      <c r="F145" s="2">
        <f t="shared" si="9"/>
        <v>4.1353934751551776E-3</v>
      </c>
      <c r="G145" s="2">
        <f t="shared" si="10"/>
        <v>8.4653956838556341E-3</v>
      </c>
      <c r="H145" s="2">
        <f t="shared" si="11"/>
        <v>3.558765117054569E-4</v>
      </c>
      <c r="I145" s="2">
        <f t="shared" si="12"/>
        <v>1.341135663833669E-2</v>
      </c>
    </row>
    <row r="146" spans="1:9" x14ac:dyDescent="0.25">
      <c r="A146" s="1">
        <v>42580</v>
      </c>
      <c r="B146">
        <v>84.934246999999999</v>
      </c>
      <c r="C146">
        <v>52.566391000000003</v>
      </c>
      <c r="D146">
        <v>55.950937000000003</v>
      </c>
      <c r="E146">
        <v>103.119078</v>
      </c>
      <c r="F146" s="2">
        <f t="shared" si="9"/>
        <v>9.1549818460506145E-3</v>
      </c>
      <c r="G146" s="2">
        <f t="shared" si="10"/>
        <v>3.6759638074248292E-2</v>
      </c>
      <c r="H146" s="2">
        <f t="shared" si="11"/>
        <v>8.3267650549006984E-3</v>
      </c>
      <c r="I146" s="2">
        <f t="shared" si="12"/>
        <v>-1.246683294253101E-3</v>
      </c>
    </row>
    <row r="147" spans="1:9" x14ac:dyDescent="0.25">
      <c r="A147" s="1">
        <v>42583</v>
      </c>
      <c r="B147">
        <v>85.747972000000004</v>
      </c>
      <c r="C147">
        <v>51.314812000000003</v>
      </c>
      <c r="D147">
        <v>55.852224</v>
      </c>
      <c r="E147">
        <v>104.93982</v>
      </c>
      <c r="F147" s="2">
        <f t="shared" si="9"/>
        <v>9.5350431917411143E-3</v>
      </c>
      <c r="G147" s="2">
        <f t="shared" si="10"/>
        <v>-2.4097517707840885E-2</v>
      </c>
      <c r="H147" s="2">
        <f t="shared" si="11"/>
        <v>-1.7658360419771516E-3</v>
      </c>
      <c r="I147" s="2">
        <f t="shared" si="12"/>
        <v>1.7502625439833403E-2</v>
      </c>
    </row>
    <row r="148" spans="1:9" x14ac:dyDescent="0.25">
      <c r="A148" s="1">
        <v>42584</v>
      </c>
      <c r="B148">
        <v>86.095288999999994</v>
      </c>
      <c r="C148">
        <v>51.116148000000003</v>
      </c>
      <c r="D148">
        <v>55.852224</v>
      </c>
      <c r="E148">
        <v>103.386256</v>
      </c>
      <c r="F148" s="2">
        <f t="shared" si="9"/>
        <v>4.0422588689781628E-3</v>
      </c>
      <c r="G148" s="2">
        <f t="shared" si="10"/>
        <v>-3.8789883273689053E-3</v>
      </c>
      <c r="H148" s="2">
        <f t="shared" si="11"/>
        <v>0</v>
      </c>
      <c r="I148" s="2">
        <f t="shared" si="12"/>
        <v>-1.4915010447963164E-2</v>
      </c>
    </row>
    <row r="149" spans="1:9" x14ac:dyDescent="0.25">
      <c r="A149" s="1">
        <v>42585</v>
      </c>
      <c r="B149">
        <v>85.311340000000001</v>
      </c>
      <c r="C149">
        <v>51.285013999999997</v>
      </c>
      <c r="D149">
        <v>56.237206999999998</v>
      </c>
      <c r="E149">
        <v>104.68254</v>
      </c>
      <c r="F149" s="2">
        <f t="shared" si="9"/>
        <v>-9.1473062723450762E-3</v>
      </c>
      <c r="G149" s="2">
        <f t="shared" si="10"/>
        <v>3.2981296261501473E-3</v>
      </c>
      <c r="H149" s="2">
        <f t="shared" si="11"/>
        <v>6.8692384356939312E-3</v>
      </c>
      <c r="I149" s="2">
        <f t="shared" si="12"/>
        <v>1.246030924921749E-2</v>
      </c>
    </row>
    <row r="150" spans="1:9" x14ac:dyDescent="0.25">
      <c r="A150" s="1">
        <v>42586</v>
      </c>
      <c r="B150">
        <v>85.390728999999993</v>
      </c>
      <c r="C150">
        <v>52.774991</v>
      </c>
      <c r="D150">
        <v>56.651803000000001</v>
      </c>
      <c r="E150">
        <v>105.32921899999999</v>
      </c>
      <c r="F150" s="2">
        <f t="shared" si="9"/>
        <v>9.3014696528087473E-4</v>
      </c>
      <c r="G150" s="2">
        <f t="shared" si="10"/>
        <v>2.8638838455438024E-2</v>
      </c>
      <c r="H150" s="2">
        <f t="shared" si="11"/>
        <v>7.3452298684491945E-3</v>
      </c>
      <c r="I150" s="2">
        <f t="shared" si="12"/>
        <v>6.158522236870731E-3</v>
      </c>
    </row>
    <row r="151" spans="1:9" x14ac:dyDescent="0.25">
      <c r="A151" s="1">
        <v>42587</v>
      </c>
      <c r="B151">
        <v>85.122793000000001</v>
      </c>
      <c r="C151">
        <v>53.132586000000003</v>
      </c>
      <c r="D151">
        <v>57.214471000000003</v>
      </c>
      <c r="E151">
        <v>106.93099599999999</v>
      </c>
      <c r="F151" s="2">
        <f t="shared" si="9"/>
        <v>-3.1426976275057373E-3</v>
      </c>
      <c r="G151" s="2">
        <f t="shared" si="10"/>
        <v>6.7529891453425748E-3</v>
      </c>
      <c r="H151" s="2">
        <f t="shared" si="11"/>
        <v>9.8830419243015749E-3</v>
      </c>
      <c r="I151" s="2">
        <f t="shared" si="12"/>
        <v>1.5092865200648278E-2</v>
      </c>
    </row>
    <row r="152" spans="1:9" x14ac:dyDescent="0.25">
      <c r="A152" s="1">
        <v>42590</v>
      </c>
      <c r="B152">
        <v>85.102950000000007</v>
      </c>
      <c r="C152">
        <v>53.599443000000001</v>
      </c>
      <c r="D152">
        <v>57.313186999999999</v>
      </c>
      <c r="E152">
        <v>107.81644900000001</v>
      </c>
      <c r="F152" s="2">
        <f t="shared" si="9"/>
        <v>-2.3313747662564129E-4</v>
      </c>
      <c r="G152" s="2">
        <f t="shared" si="10"/>
        <v>8.7482638872955435E-3</v>
      </c>
      <c r="H152" s="2">
        <f t="shared" si="11"/>
        <v>1.7238809588986073E-3</v>
      </c>
      <c r="I152" s="2">
        <f t="shared" si="12"/>
        <v>8.2465057306707629E-3</v>
      </c>
    </row>
    <row r="153" spans="1:9" x14ac:dyDescent="0.25">
      <c r="A153" s="1">
        <v>42591</v>
      </c>
      <c r="B153">
        <v>85.331183999999993</v>
      </c>
      <c r="C153">
        <v>52.963720000000002</v>
      </c>
      <c r="D153">
        <v>57.451385999999999</v>
      </c>
      <c r="E153">
        <v>108.25419599999999</v>
      </c>
      <c r="F153" s="2">
        <f t="shared" si="9"/>
        <v>2.6782679158520572E-3</v>
      </c>
      <c r="G153" s="2">
        <f t="shared" si="10"/>
        <v>-1.1931525377952898E-2</v>
      </c>
      <c r="H153" s="2">
        <f t="shared" si="11"/>
        <v>2.4083924714338734E-3</v>
      </c>
      <c r="I153" s="2">
        <f t="shared" si="12"/>
        <v>4.0518932954064224E-3</v>
      </c>
    </row>
    <row r="154" spans="1:9" x14ac:dyDescent="0.25">
      <c r="A154" s="1">
        <v>42592</v>
      </c>
      <c r="B154">
        <v>85.648731999999995</v>
      </c>
      <c r="C154">
        <v>52.914054999999998</v>
      </c>
      <c r="D154">
        <v>57.273701000000003</v>
      </c>
      <c r="E154">
        <v>107.448336</v>
      </c>
      <c r="F154" s="2">
        <f t="shared" si="9"/>
        <v>3.71445222963905E-3</v>
      </c>
      <c r="G154" s="2">
        <f t="shared" si="10"/>
        <v>-9.3815729774596548E-4</v>
      </c>
      <c r="H154" s="2">
        <f t="shared" si="11"/>
        <v>-3.0975813001402836E-3</v>
      </c>
      <c r="I154" s="2">
        <f t="shared" si="12"/>
        <v>-7.4719915601577759E-3</v>
      </c>
    </row>
    <row r="155" spans="1:9" x14ac:dyDescent="0.25">
      <c r="A155" s="1">
        <v>42593</v>
      </c>
      <c r="B155">
        <v>86.065520000000006</v>
      </c>
      <c r="C155">
        <v>53.420645</v>
      </c>
      <c r="D155">
        <v>57.550097999999998</v>
      </c>
      <c r="E155">
        <v>107.378694</v>
      </c>
      <c r="F155" s="2">
        <f t="shared" si="9"/>
        <v>4.8544464263770293E-3</v>
      </c>
      <c r="G155" s="2">
        <f t="shared" si="10"/>
        <v>9.5282881824450428E-3</v>
      </c>
      <c r="H155" s="2">
        <f t="shared" si="11"/>
        <v>4.8142900035296502E-3</v>
      </c>
      <c r="I155" s="2">
        <f t="shared" si="12"/>
        <v>-6.4835418931755856E-4</v>
      </c>
    </row>
    <row r="156" spans="1:9" x14ac:dyDescent="0.25">
      <c r="A156" s="1">
        <v>42594</v>
      </c>
      <c r="B156">
        <v>86.373142000000001</v>
      </c>
      <c r="C156">
        <v>53.361049000000001</v>
      </c>
      <c r="D156">
        <v>57.194727999999998</v>
      </c>
      <c r="E156">
        <v>107.62741699999999</v>
      </c>
      <c r="F156" s="2">
        <f t="shared" si="9"/>
        <v>3.5679043523789067E-3</v>
      </c>
      <c r="G156" s="2">
        <f t="shared" si="10"/>
        <v>-1.1162214037886478E-3</v>
      </c>
      <c r="H156" s="2">
        <f t="shared" si="11"/>
        <v>-6.1941117276451581E-3</v>
      </c>
      <c r="I156" s="2">
        <f t="shared" si="12"/>
        <v>2.3136375965563446E-3</v>
      </c>
    </row>
    <row r="157" spans="1:9" x14ac:dyDescent="0.25">
      <c r="A157" s="1">
        <v>42597</v>
      </c>
      <c r="B157">
        <v>86.353290999999999</v>
      </c>
      <c r="C157">
        <v>54.781494000000002</v>
      </c>
      <c r="D157">
        <v>57.372413000000002</v>
      </c>
      <c r="E157">
        <v>108.92077999999999</v>
      </c>
      <c r="F157" s="2">
        <f t="shared" si="9"/>
        <v>-2.2985480267977176E-4</v>
      </c>
      <c r="G157" s="2">
        <f t="shared" si="10"/>
        <v>2.6271375855636832E-2</v>
      </c>
      <c r="H157" s="2">
        <f t="shared" si="11"/>
        <v>3.1018517336677152E-3</v>
      </c>
      <c r="I157" s="2">
        <f t="shared" si="12"/>
        <v>1.1945408896001011E-2</v>
      </c>
    </row>
    <row r="158" spans="1:9" x14ac:dyDescent="0.25">
      <c r="A158" s="1">
        <v>42598</v>
      </c>
      <c r="B158">
        <v>85.916667000000004</v>
      </c>
      <c r="C158">
        <v>53.927239999999998</v>
      </c>
      <c r="D158">
        <v>57.054563000000002</v>
      </c>
      <c r="E158">
        <v>108.82128400000001</v>
      </c>
      <c r="F158" s="2">
        <f t="shared" si="9"/>
        <v>-5.0690780912693474E-3</v>
      </c>
      <c r="G158" s="2">
        <f t="shared" si="10"/>
        <v>-1.571670560303862E-2</v>
      </c>
      <c r="H158" s="2">
        <f t="shared" si="11"/>
        <v>-5.5555224583627594E-3</v>
      </c>
      <c r="I158" s="2">
        <f t="shared" si="12"/>
        <v>-9.1388870939374737E-4</v>
      </c>
    </row>
    <row r="159" spans="1:9" x14ac:dyDescent="0.25">
      <c r="A159" s="1">
        <v>42599</v>
      </c>
      <c r="B159">
        <v>86.293752999999995</v>
      </c>
      <c r="C159">
        <v>54.115969</v>
      </c>
      <c r="D159">
        <v>57.173760000000001</v>
      </c>
      <c r="E159">
        <v>108.66210599999999</v>
      </c>
      <c r="F159" s="2">
        <f t="shared" si="9"/>
        <v>4.3793703386110225E-3</v>
      </c>
      <c r="G159" s="2">
        <f t="shared" si="10"/>
        <v>3.4935873101562607E-3</v>
      </c>
      <c r="H159" s="2">
        <f t="shared" si="11"/>
        <v>2.0869962918755049E-3</v>
      </c>
      <c r="I159" s="2">
        <f t="shared" si="12"/>
        <v>-1.4638177970593233E-3</v>
      </c>
    </row>
    <row r="160" spans="1:9" x14ac:dyDescent="0.25">
      <c r="A160" s="1">
        <v>42600</v>
      </c>
      <c r="B160">
        <v>86.770078999999996</v>
      </c>
      <c r="C160">
        <v>53.182251000000001</v>
      </c>
      <c r="D160">
        <v>57.213489000000003</v>
      </c>
      <c r="E160">
        <v>108.52282099999999</v>
      </c>
      <c r="F160" s="2">
        <f t="shared" si="9"/>
        <v>5.5046418106063279E-3</v>
      </c>
      <c r="G160" s="2">
        <f t="shared" si="10"/>
        <v>-1.7404605035521103E-2</v>
      </c>
      <c r="H160" s="2">
        <f t="shared" si="11"/>
        <v>6.946403894637533E-4</v>
      </c>
      <c r="I160" s="2">
        <f t="shared" si="12"/>
        <v>-1.2826398315898631E-3</v>
      </c>
    </row>
    <row r="161" spans="1:9" x14ac:dyDescent="0.25">
      <c r="A161" s="1">
        <v>42601</v>
      </c>
      <c r="B161">
        <v>86.641069999999999</v>
      </c>
      <c r="C161">
        <v>53.291516999999999</v>
      </c>
      <c r="D161">
        <v>57.233355000000003</v>
      </c>
      <c r="E161">
        <v>108.80139</v>
      </c>
      <c r="F161" s="2">
        <f t="shared" si="9"/>
        <v>-1.4878976875982929E-3</v>
      </c>
      <c r="G161" s="2">
        <f t="shared" si="10"/>
        <v>2.0524499209490475E-3</v>
      </c>
      <c r="H161" s="2">
        <f t="shared" si="11"/>
        <v>3.4716554000444565E-4</v>
      </c>
      <c r="I161" s="2">
        <f t="shared" si="12"/>
        <v>2.5636274144093985E-3</v>
      </c>
    </row>
    <row r="162" spans="1:9" x14ac:dyDescent="0.25">
      <c r="A162" s="1">
        <v>42604</v>
      </c>
      <c r="B162">
        <v>86.184595000000002</v>
      </c>
      <c r="C162">
        <v>53.569643999999997</v>
      </c>
      <c r="D162">
        <v>57.283019000000003</v>
      </c>
      <c r="E162">
        <v>107.955733</v>
      </c>
      <c r="F162" s="2">
        <f t="shared" si="9"/>
        <v>-5.2825031685887671E-3</v>
      </c>
      <c r="G162" s="2">
        <f t="shared" si="10"/>
        <v>5.2054015773840461E-3</v>
      </c>
      <c r="H162" s="2">
        <f t="shared" si="11"/>
        <v>8.6736946654709446E-4</v>
      </c>
      <c r="I162" s="2">
        <f t="shared" si="12"/>
        <v>-7.8028466045531892E-3</v>
      </c>
    </row>
    <row r="163" spans="1:9" x14ac:dyDescent="0.25">
      <c r="A163" s="1">
        <v>42605</v>
      </c>
      <c r="B163">
        <v>86.730384999999998</v>
      </c>
      <c r="C163">
        <v>53.678910000000002</v>
      </c>
      <c r="D163">
        <v>57.501544000000003</v>
      </c>
      <c r="E163">
        <v>108.293993</v>
      </c>
      <c r="F163" s="2">
        <f t="shared" si="9"/>
        <v>6.3128343485546528E-3</v>
      </c>
      <c r="G163" s="2">
        <f t="shared" si="10"/>
        <v>2.0376225828681776E-3</v>
      </c>
      <c r="H163" s="2">
        <f t="shared" si="11"/>
        <v>3.8075723476404953E-3</v>
      </c>
      <c r="I163" s="2">
        <f t="shared" si="12"/>
        <v>3.1284227003365033E-3</v>
      </c>
    </row>
    <row r="164" spans="1:9" x14ac:dyDescent="0.25">
      <c r="A164" s="1">
        <v>42606</v>
      </c>
      <c r="B164">
        <v>86.641069999999999</v>
      </c>
      <c r="C164">
        <v>53.023319999999998</v>
      </c>
      <c r="D164">
        <v>57.561143000000001</v>
      </c>
      <c r="E164">
        <v>107.478182</v>
      </c>
      <c r="F164" s="2">
        <f t="shared" si="9"/>
        <v>-1.030331179965768E-3</v>
      </c>
      <c r="G164" s="2">
        <f t="shared" si="10"/>
        <v>-1.2288370162601581E-2</v>
      </c>
      <c r="H164" s="2">
        <f t="shared" si="11"/>
        <v>1.0359397452623174E-3</v>
      </c>
      <c r="I164" s="2">
        <f t="shared" si="12"/>
        <v>-7.561817341918505E-3</v>
      </c>
    </row>
    <row r="165" spans="1:9" x14ac:dyDescent="0.25">
      <c r="A165" s="1">
        <v>42607</v>
      </c>
      <c r="B165">
        <v>87.226553999999993</v>
      </c>
      <c r="C165">
        <v>52.884256000000001</v>
      </c>
      <c r="D165">
        <v>57.779663999999997</v>
      </c>
      <c r="E165">
        <v>107.020532</v>
      </c>
      <c r="F165" s="2">
        <f t="shared" si="9"/>
        <v>6.7348503369490803E-3</v>
      </c>
      <c r="G165" s="2">
        <f t="shared" si="10"/>
        <v>-2.626140360771574E-3</v>
      </c>
      <c r="H165" s="2">
        <f t="shared" si="11"/>
        <v>3.7891404982585658E-3</v>
      </c>
      <c r="I165" s="2">
        <f t="shared" si="12"/>
        <v>-4.2671649251375138E-3</v>
      </c>
    </row>
    <row r="166" spans="1:9" x14ac:dyDescent="0.25">
      <c r="A166" s="1">
        <v>42608</v>
      </c>
      <c r="B166">
        <v>86.909006000000005</v>
      </c>
      <c r="C166">
        <v>52.218730999999998</v>
      </c>
      <c r="D166">
        <v>57.640604000000003</v>
      </c>
      <c r="E166">
        <v>106.393753</v>
      </c>
      <c r="F166" s="2">
        <f t="shared" si="9"/>
        <v>-3.647139642150255E-3</v>
      </c>
      <c r="G166" s="2">
        <f t="shared" si="10"/>
        <v>-1.2664414478114236E-2</v>
      </c>
      <c r="H166" s="2">
        <f t="shared" si="11"/>
        <v>-2.4096299496638692E-3</v>
      </c>
      <c r="I166" s="2">
        <f t="shared" si="12"/>
        <v>-5.8738411263665061E-3</v>
      </c>
    </row>
    <row r="167" spans="1:9" x14ac:dyDescent="0.25">
      <c r="A167" s="1">
        <v>42611</v>
      </c>
      <c r="B167">
        <v>87.623491000000001</v>
      </c>
      <c r="C167">
        <v>51.980336999999999</v>
      </c>
      <c r="D167">
        <v>57.710133999999996</v>
      </c>
      <c r="E167">
        <v>106.27436299999999</v>
      </c>
      <c r="F167" s="2">
        <f t="shared" si="9"/>
        <v>8.1874608286670696E-3</v>
      </c>
      <c r="G167" s="2">
        <f t="shared" si="10"/>
        <v>-4.5757494864999302E-3</v>
      </c>
      <c r="H167" s="2">
        <f t="shared" si="11"/>
        <v>1.2055407642181553E-3</v>
      </c>
      <c r="I167" s="2">
        <f t="shared" si="12"/>
        <v>-1.1227824347898846E-3</v>
      </c>
    </row>
    <row r="168" spans="1:9" x14ac:dyDescent="0.25">
      <c r="A168" s="1">
        <v>42612</v>
      </c>
      <c r="B168">
        <v>86.869310999999996</v>
      </c>
      <c r="C168">
        <v>52.397528999999999</v>
      </c>
      <c r="D168">
        <v>57.501544000000003</v>
      </c>
      <c r="E168">
        <v>105.458552</v>
      </c>
      <c r="F168" s="2">
        <f t="shared" si="9"/>
        <v>-8.6443072451323384E-3</v>
      </c>
      <c r="G168" s="2">
        <f t="shared" si="10"/>
        <v>7.9939212714234698E-3</v>
      </c>
      <c r="H168" s="2">
        <f t="shared" si="11"/>
        <v>-3.6209910580751415E-3</v>
      </c>
      <c r="I168" s="2">
        <f t="shared" si="12"/>
        <v>-7.706076659329951E-3</v>
      </c>
    </row>
    <row r="169" spans="1:9" x14ac:dyDescent="0.25">
      <c r="A169" s="1">
        <v>42613</v>
      </c>
      <c r="B169">
        <v>86.641069999999999</v>
      </c>
      <c r="C169">
        <v>52.347864000000001</v>
      </c>
      <c r="D169">
        <v>57.074429000000002</v>
      </c>
      <c r="E169">
        <v>105.55804000000001</v>
      </c>
      <c r="F169" s="2">
        <f t="shared" si="9"/>
        <v>-2.6308642783335881E-3</v>
      </c>
      <c r="G169" s="2">
        <f t="shared" si="10"/>
        <v>-9.4829953469858228E-4</v>
      </c>
      <c r="H169" s="2">
        <f t="shared" si="11"/>
        <v>-7.4556116310910336E-3</v>
      </c>
      <c r="I169" s="2">
        <f t="shared" si="12"/>
        <v>9.4294013971690913E-4</v>
      </c>
    </row>
    <row r="170" spans="1:9" x14ac:dyDescent="0.25">
      <c r="A170" s="1">
        <v>42614</v>
      </c>
      <c r="B170">
        <v>87.633409</v>
      </c>
      <c r="C170">
        <v>52.536593000000003</v>
      </c>
      <c r="D170">
        <v>57.203558000000001</v>
      </c>
      <c r="E170">
        <v>106.184827</v>
      </c>
      <c r="F170" s="2">
        <f t="shared" si="9"/>
        <v>1.1388353943223373E-2</v>
      </c>
      <c r="G170" s="2">
        <f t="shared" si="10"/>
        <v>3.5988021312186183E-3</v>
      </c>
      <c r="H170" s="2">
        <f t="shared" si="11"/>
        <v>2.2599112628277425E-3</v>
      </c>
      <c r="I170" s="2">
        <f t="shared" si="12"/>
        <v>5.9202828374490457E-3</v>
      </c>
    </row>
    <row r="171" spans="1:9" x14ac:dyDescent="0.25">
      <c r="A171" s="1">
        <v>42615</v>
      </c>
      <c r="B171">
        <v>87.524251000000007</v>
      </c>
      <c r="C171">
        <v>52.735256999999997</v>
      </c>
      <c r="D171">
        <v>57.283019000000003</v>
      </c>
      <c r="E171">
        <v>107.17971900000001</v>
      </c>
      <c r="F171" s="2">
        <f t="shared" si="9"/>
        <v>-1.2463972644012236E-3</v>
      </c>
      <c r="G171" s="2">
        <f t="shared" si="10"/>
        <v>3.7743088173600912E-3</v>
      </c>
      <c r="H171" s="2">
        <f t="shared" si="11"/>
        <v>1.3881280206228211E-3</v>
      </c>
      <c r="I171" s="2">
        <f t="shared" si="12"/>
        <v>9.3258156445426201E-3</v>
      </c>
    </row>
    <row r="172" spans="1:9" x14ac:dyDescent="0.25">
      <c r="A172" s="1">
        <v>42619</v>
      </c>
      <c r="B172">
        <v>87.960881999999998</v>
      </c>
      <c r="C172">
        <v>52.069732000000002</v>
      </c>
      <c r="D172">
        <v>57.223424000000001</v>
      </c>
      <c r="E172">
        <v>107.14986500000001</v>
      </c>
      <c r="F172" s="2">
        <f t="shared" si="9"/>
        <v>4.9762836722880644E-3</v>
      </c>
      <c r="G172" s="2">
        <f t="shared" si="10"/>
        <v>-1.2700424896473357E-2</v>
      </c>
      <c r="H172" s="2">
        <f t="shared" si="11"/>
        <v>-1.0409022203374315E-3</v>
      </c>
      <c r="I172" s="2">
        <f t="shared" si="12"/>
        <v>-2.7858030269007814E-4</v>
      </c>
    </row>
    <row r="173" spans="1:9" x14ac:dyDescent="0.25">
      <c r="A173" s="1">
        <v>42620</v>
      </c>
      <c r="B173">
        <v>87.276166000000003</v>
      </c>
      <c r="C173">
        <v>52.357795000000003</v>
      </c>
      <c r="D173">
        <v>57.273088000000001</v>
      </c>
      <c r="E173">
        <v>107.806498</v>
      </c>
      <c r="F173" s="2">
        <f t="shared" si="9"/>
        <v>-7.8147799508141002E-3</v>
      </c>
      <c r="G173" s="2">
        <f t="shared" si="10"/>
        <v>5.5170076115347447E-3</v>
      </c>
      <c r="H173" s="2">
        <f t="shared" si="11"/>
        <v>8.6751993134474858E-4</v>
      </c>
      <c r="I173" s="2">
        <f t="shared" si="12"/>
        <v>6.1094729485821741E-3</v>
      </c>
    </row>
    <row r="174" spans="1:9" x14ac:dyDescent="0.25">
      <c r="A174" s="1">
        <v>42621</v>
      </c>
      <c r="B174">
        <v>87.107470000000006</v>
      </c>
      <c r="C174">
        <v>52.030002000000003</v>
      </c>
      <c r="D174">
        <v>57.044632</v>
      </c>
      <c r="E174">
        <v>104.98100100000001</v>
      </c>
      <c r="F174" s="2">
        <f t="shared" si="9"/>
        <v>-1.9347692993826088E-3</v>
      </c>
      <c r="G174" s="2">
        <f t="shared" si="10"/>
        <v>-6.2803141139128639E-3</v>
      </c>
      <c r="H174" s="2">
        <f t="shared" si="11"/>
        <v>-3.9968659999655241E-3</v>
      </c>
      <c r="I174" s="2">
        <f t="shared" si="12"/>
        <v>-2.6558544023122143E-2</v>
      </c>
    </row>
    <row r="175" spans="1:9" x14ac:dyDescent="0.25">
      <c r="A175" s="1">
        <v>42622</v>
      </c>
      <c r="B175">
        <v>85.579267999999999</v>
      </c>
      <c r="C175">
        <v>50.57</v>
      </c>
      <c r="D175">
        <v>55.832816999999999</v>
      </c>
      <c r="E175">
        <v>102.60320900000001</v>
      </c>
      <c r="F175" s="2">
        <f t="shared" si="9"/>
        <v>-1.7699586119457347E-2</v>
      </c>
      <c r="G175" s="2">
        <f t="shared" si="10"/>
        <v>-2.8461998649681762E-2</v>
      </c>
      <c r="H175" s="2">
        <f t="shared" si="11"/>
        <v>-2.1472164187049302E-2</v>
      </c>
      <c r="I175" s="2">
        <f t="shared" si="12"/>
        <v>-2.2910181877567673E-2</v>
      </c>
    </row>
    <row r="176" spans="1:9" x14ac:dyDescent="0.25">
      <c r="A176" s="1">
        <v>42625</v>
      </c>
      <c r="B176">
        <v>87.573870999999997</v>
      </c>
      <c r="C176">
        <v>51.470001000000003</v>
      </c>
      <c r="D176">
        <v>56.667180999999999</v>
      </c>
      <c r="E176">
        <v>104.901415</v>
      </c>
      <c r="F176" s="2">
        <f t="shared" si="9"/>
        <v>2.3039619641664906E-2</v>
      </c>
      <c r="G176" s="2">
        <f t="shared" si="10"/>
        <v>1.7640618001564776E-2</v>
      </c>
      <c r="H176" s="2">
        <f t="shared" si="11"/>
        <v>1.4833410018492884E-2</v>
      </c>
      <c r="I176" s="2">
        <f t="shared" si="12"/>
        <v>2.2151795297774418E-2</v>
      </c>
    </row>
    <row r="177" spans="1:9" x14ac:dyDescent="0.25">
      <c r="A177" s="1">
        <v>42626</v>
      </c>
      <c r="B177">
        <v>86.383067999999994</v>
      </c>
      <c r="C177">
        <v>51.279998999999997</v>
      </c>
      <c r="D177">
        <v>56.150669000000001</v>
      </c>
      <c r="E177">
        <v>107.398588</v>
      </c>
      <c r="F177" s="2">
        <f t="shared" si="9"/>
        <v>-1.3690992810705281E-2</v>
      </c>
      <c r="G177" s="2">
        <f t="shared" si="10"/>
        <v>-3.698339981822194E-3</v>
      </c>
      <c r="H177" s="2">
        <f t="shared" si="11"/>
        <v>-9.1566291833816617E-3</v>
      </c>
      <c r="I177" s="2">
        <f t="shared" si="12"/>
        <v>2.3526030526292794E-2</v>
      </c>
    </row>
    <row r="178" spans="1:9" x14ac:dyDescent="0.25">
      <c r="A178" s="1">
        <v>42627</v>
      </c>
      <c r="B178">
        <v>86.343373</v>
      </c>
      <c r="C178">
        <v>50.869999</v>
      </c>
      <c r="D178">
        <v>55.882480999999999</v>
      </c>
      <c r="E178">
        <v>111.19907600000001</v>
      </c>
      <c r="F178" s="2">
        <f t="shared" si="9"/>
        <v>-4.5962853711342482E-4</v>
      </c>
      <c r="G178" s="2">
        <f t="shared" si="10"/>
        <v>-8.0274539349124673E-3</v>
      </c>
      <c r="H178" s="2">
        <f t="shared" si="11"/>
        <v>-4.7876635134755973E-3</v>
      </c>
      <c r="I178" s="2">
        <f t="shared" si="12"/>
        <v>3.4775037554695E-2</v>
      </c>
    </row>
    <row r="179" spans="1:9" x14ac:dyDescent="0.25">
      <c r="A179" s="1">
        <v>42628</v>
      </c>
      <c r="B179">
        <v>87.385323999999997</v>
      </c>
      <c r="C179">
        <v>51.439999</v>
      </c>
      <c r="D179">
        <v>56.806241</v>
      </c>
      <c r="E179">
        <v>114.979668</v>
      </c>
      <c r="F179" s="2">
        <f t="shared" si="9"/>
        <v>1.1995295096001215E-2</v>
      </c>
      <c r="G179" s="2">
        <f t="shared" si="10"/>
        <v>1.1142721312517452E-2</v>
      </c>
      <c r="H179" s="2">
        <f t="shared" si="11"/>
        <v>1.6395264336967828E-2</v>
      </c>
      <c r="I179" s="2">
        <f t="shared" si="12"/>
        <v>3.3433240302846404E-2</v>
      </c>
    </row>
    <row r="180" spans="1:9" x14ac:dyDescent="0.25">
      <c r="A180" s="1">
        <v>42629</v>
      </c>
      <c r="B180">
        <v>87.375405999999998</v>
      </c>
      <c r="C180">
        <v>51.700001</v>
      </c>
      <c r="D180">
        <v>56.865839000000001</v>
      </c>
      <c r="E180">
        <v>114.332987</v>
      </c>
      <c r="F180" s="2">
        <f t="shared" si="9"/>
        <v>-1.1350376037739232E-4</v>
      </c>
      <c r="G180" s="2">
        <f t="shared" si="10"/>
        <v>5.0417403675036918E-3</v>
      </c>
      <c r="H180" s="2">
        <f t="shared" si="11"/>
        <v>1.0485953184092669E-3</v>
      </c>
      <c r="I180" s="2">
        <f t="shared" si="12"/>
        <v>-5.640183393564255E-3</v>
      </c>
    </row>
    <row r="181" spans="1:9" x14ac:dyDescent="0.25">
      <c r="A181" s="1">
        <v>42632</v>
      </c>
      <c r="B181">
        <v>87.692954</v>
      </c>
      <c r="C181">
        <v>52.009998000000003</v>
      </c>
      <c r="D181">
        <v>56.547986999999999</v>
      </c>
      <c r="E181">
        <v>112.999835</v>
      </c>
      <c r="F181" s="2">
        <f t="shared" si="9"/>
        <v>3.6277068940502298E-3</v>
      </c>
      <c r="G181" s="2">
        <f t="shared" si="10"/>
        <v>5.9781684740938569E-3</v>
      </c>
      <c r="H181" s="2">
        <f t="shared" si="11"/>
        <v>-5.6051866584976833E-3</v>
      </c>
      <c r="I181" s="2">
        <f t="shared" si="12"/>
        <v>-1.1728770804440019E-2</v>
      </c>
    </row>
    <row r="182" spans="1:9" x14ac:dyDescent="0.25">
      <c r="A182" s="1">
        <v>42633</v>
      </c>
      <c r="B182">
        <v>87.901343999999995</v>
      </c>
      <c r="C182">
        <v>50.439999</v>
      </c>
      <c r="D182">
        <v>56.428792999999999</v>
      </c>
      <c r="E182">
        <v>112.989884</v>
      </c>
      <c r="F182" s="2">
        <f t="shared" si="9"/>
        <v>2.3735406013445357E-3</v>
      </c>
      <c r="G182" s="2">
        <f t="shared" si="10"/>
        <v>-3.0651478059653681E-2</v>
      </c>
      <c r="H182" s="2">
        <f t="shared" si="11"/>
        <v>-2.110062691193554E-3</v>
      </c>
      <c r="I182" s="2">
        <f t="shared" si="12"/>
        <v>-8.8065953181060385E-5</v>
      </c>
    </row>
    <row r="183" spans="1:9" x14ac:dyDescent="0.25">
      <c r="A183" s="1">
        <v>42634</v>
      </c>
      <c r="B183">
        <v>87.127320999999995</v>
      </c>
      <c r="C183">
        <v>52.419998</v>
      </c>
      <c r="D183">
        <v>57.372414999999997</v>
      </c>
      <c r="E183">
        <v>112.96999</v>
      </c>
      <c r="F183" s="2">
        <f t="shared" si="9"/>
        <v>-8.8445860655530367E-3</v>
      </c>
      <c r="G183" s="2">
        <f t="shared" si="10"/>
        <v>3.8503668470699672E-2</v>
      </c>
      <c r="H183" s="2">
        <f t="shared" si="11"/>
        <v>1.6584070479117263E-2</v>
      </c>
      <c r="I183" s="2">
        <f t="shared" si="12"/>
        <v>-1.760843613447251E-4</v>
      </c>
    </row>
    <row r="184" spans="1:9" x14ac:dyDescent="0.25">
      <c r="A184" s="1">
        <v>42635</v>
      </c>
      <c r="B184">
        <v>88.308199000000002</v>
      </c>
      <c r="C184">
        <v>51.950001</v>
      </c>
      <c r="D184">
        <v>57.432014000000002</v>
      </c>
      <c r="E184">
        <v>114.034524</v>
      </c>
      <c r="F184" s="2">
        <f t="shared" si="9"/>
        <v>1.346244859531716E-2</v>
      </c>
      <c r="G184" s="2">
        <f t="shared" si="10"/>
        <v>-9.0064229473686107E-3</v>
      </c>
      <c r="H184" s="2">
        <f t="shared" si="11"/>
        <v>1.0382701411982846E-3</v>
      </c>
      <c r="I184" s="2">
        <f t="shared" si="12"/>
        <v>9.379036432586748E-3</v>
      </c>
    </row>
    <row r="185" spans="1:9" x14ac:dyDescent="0.25">
      <c r="A185" s="1">
        <v>42636</v>
      </c>
      <c r="B185">
        <v>87.087626999999998</v>
      </c>
      <c r="C185">
        <v>52.52</v>
      </c>
      <c r="D185">
        <v>57.044632</v>
      </c>
      <c r="E185">
        <v>112.134277</v>
      </c>
      <c r="F185" s="2">
        <f t="shared" si="9"/>
        <v>-1.3918138547787536E-2</v>
      </c>
      <c r="G185" s="2">
        <f t="shared" si="10"/>
        <v>1.0912312640081101E-2</v>
      </c>
      <c r="H185" s="2">
        <f t="shared" si="11"/>
        <v>-6.7679040605876043E-3</v>
      </c>
      <c r="I185" s="2">
        <f t="shared" si="12"/>
        <v>-1.6804189680377547E-2</v>
      </c>
    </row>
    <row r="186" spans="1:9" x14ac:dyDescent="0.25">
      <c r="A186" s="1">
        <v>42639</v>
      </c>
      <c r="B186">
        <v>87.176934000000003</v>
      </c>
      <c r="C186">
        <v>51.689999</v>
      </c>
      <c r="D186">
        <v>56.518189</v>
      </c>
      <c r="E186">
        <v>112.303406</v>
      </c>
      <c r="F186" s="2">
        <f t="shared" si="9"/>
        <v>1.0249589165567232E-3</v>
      </c>
      <c r="G186" s="2">
        <f t="shared" si="10"/>
        <v>-1.5929729572749456E-2</v>
      </c>
      <c r="H186" s="2">
        <f t="shared" si="11"/>
        <v>-9.2714634322581362E-3</v>
      </c>
      <c r="I186" s="2">
        <f t="shared" si="12"/>
        <v>1.5071357871228245E-3</v>
      </c>
    </row>
    <row r="187" spans="1:9" x14ac:dyDescent="0.25">
      <c r="A187" s="1">
        <v>42640</v>
      </c>
      <c r="B187">
        <v>87.683029000000005</v>
      </c>
      <c r="C187">
        <v>52.139999000000003</v>
      </c>
      <c r="D187">
        <v>57.561143000000001</v>
      </c>
      <c r="E187">
        <v>112.512333</v>
      </c>
      <c r="F187" s="2">
        <f t="shared" si="9"/>
        <v>5.7885911044847568E-3</v>
      </c>
      <c r="G187" s="2">
        <f t="shared" si="10"/>
        <v>8.6680694643764891E-3</v>
      </c>
      <c r="H187" s="2">
        <f t="shared" si="11"/>
        <v>1.8285223814119282E-2</v>
      </c>
      <c r="I187" s="2">
        <f t="shared" si="12"/>
        <v>1.858651543487721E-3</v>
      </c>
    </row>
    <row r="188" spans="1:9" x14ac:dyDescent="0.25">
      <c r="A188" s="1">
        <v>42641</v>
      </c>
      <c r="B188">
        <v>88.774598999999995</v>
      </c>
      <c r="C188">
        <v>52.84</v>
      </c>
      <c r="D188">
        <v>57.640604000000003</v>
      </c>
      <c r="E188">
        <v>113.36794</v>
      </c>
      <c r="F188" s="2">
        <f t="shared" si="9"/>
        <v>1.2372193101849515E-2</v>
      </c>
      <c r="G188" s="2">
        <f t="shared" si="10"/>
        <v>1.3336090327902244E-2</v>
      </c>
      <c r="H188" s="2">
        <f t="shared" si="11"/>
        <v>1.3795105485946788E-3</v>
      </c>
      <c r="I188" s="2">
        <f t="shared" si="12"/>
        <v>7.5757929699751658E-3</v>
      </c>
    </row>
    <row r="189" spans="1:9" x14ac:dyDescent="0.25">
      <c r="A189" s="1">
        <v>42642</v>
      </c>
      <c r="B189">
        <v>87.554027000000005</v>
      </c>
      <c r="C189">
        <v>52.48</v>
      </c>
      <c r="D189">
        <v>57.014834</v>
      </c>
      <c r="E189">
        <v>111.60698499999999</v>
      </c>
      <c r="F189" s="2">
        <f t="shared" si="9"/>
        <v>-1.3844507534057842E-2</v>
      </c>
      <c r="G189" s="2">
        <f t="shared" si="10"/>
        <v>-6.8363350182910525E-3</v>
      </c>
      <c r="H189" s="2">
        <f t="shared" si="11"/>
        <v>-1.0915770319992149E-2</v>
      </c>
      <c r="I189" s="2">
        <f t="shared" si="12"/>
        <v>-1.5654997678255133E-2</v>
      </c>
    </row>
    <row r="190" spans="1:9" x14ac:dyDescent="0.25">
      <c r="A190" s="1">
        <v>42643</v>
      </c>
      <c r="B190">
        <v>89.062377999999995</v>
      </c>
      <c r="C190">
        <v>52.59</v>
      </c>
      <c r="D190">
        <v>57.213489000000003</v>
      </c>
      <c r="E190">
        <v>112.472544</v>
      </c>
      <c r="F190" s="2">
        <f t="shared" si="9"/>
        <v>1.7080946390032371E-2</v>
      </c>
      <c r="G190" s="2">
        <f t="shared" si="10"/>
        <v>2.093842965419312E-3</v>
      </c>
      <c r="H190" s="2">
        <f t="shared" si="11"/>
        <v>3.4782126719431999E-3</v>
      </c>
      <c r="I190" s="2">
        <f t="shared" si="12"/>
        <v>7.725500930982742E-3</v>
      </c>
    </row>
    <row r="191" spans="1:9" x14ac:dyDescent="0.25">
      <c r="A191" s="1">
        <v>42646</v>
      </c>
      <c r="B191">
        <v>87.980733000000001</v>
      </c>
      <c r="C191">
        <v>51</v>
      </c>
      <c r="D191">
        <v>57.034697000000001</v>
      </c>
      <c r="E191">
        <v>111.945245</v>
      </c>
      <c r="F191" s="2">
        <f t="shared" si="9"/>
        <v>-1.2219153312639147E-2</v>
      </c>
      <c r="G191" s="2">
        <f t="shared" si="10"/>
        <v>-3.0700354876927169E-2</v>
      </c>
      <c r="H191" s="2">
        <f t="shared" si="11"/>
        <v>-3.1298903241584637E-3</v>
      </c>
      <c r="I191" s="2">
        <f t="shared" si="12"/>
        <v>-4.6992707014683627E-3</v>
      </c>
    </row>
    <row r="192" spans="1:9" x14ac:dyDescent="0.25">
      <c r="A192" s="1">
        <v>42647</v>
      </c>
      <c r="B192">
        <v>87.673102999999998</v>
      </c>
      <c r="C192">
        <v>50.52</v>
      </c>
      <c r="D192">
        <v>56.855907999999999</v>
      </c>
      <c r="E192">
        <v>112.42279600000001</v>
      </c>
      <c r="F192" s="2">
        <f t="shared" si="9"/>
        <v>-3.5026882592133651E-3</v>
      </c>
      <c r="G192" s="2">
        <f t="shared" si="10"/>
        <v>-9.4563352420354001E-3</v>
      </c>
      <c r="H192" s="2">
        <f t="shared" si="11"/>
        <v>-3.1396645380466826E-3</v>
      </c>
      <c r="I192" s="2">
        <f t="shared" si="12"/>
        <v>4.256860460229878E-3</v>
      </c>
    </row>
    <row r="193" spans="1:9" x14ac:dyDescent="0.25">
      <c r="A193" s="1">
        <v>42648</v>
      </c>
      <c r="B193">
        <v>88.169272000000007</v>
      </c>
      <c r="C193">
        <v>51.299999</v>
      </c>
      <c r="D193">
        <v>57.253222000000001</v>
      </c>
      <c r="E193">
        <v>112.472544</v>
      </c>
      <c r="F193" s="2">
        <f t="shared" si="9"/>
        <v>5.6433532225493768E-3</v>
      </c>
      <c r="G193" s="2">
        <f t="shared" si="10"/>
        <v>1.5321435201255796E-2</v>
      </c>
      <c r="H193" s="2">
        <f t="shared" si="11"/>
        <v>6.9637829263938201E-3</v>
      </c>
      <c r="I193" s="2">
        <f t="shared" si="12"/>
        <v>4.42410241238565E-4</v>
      </c>
    </row>
    <row r="194" spans="1:9" x14ac:dyDescent="0.25">
      <c r="A194" s="1">
        <v>42649</v>
      </c>
      <c r="B194">
        <v>88.536439999999999</v>
      </c>
      <c r="C194">
        <v>50.16</v>
      </c>
      <c r="D194">
        <v>57.352553</v>
      </c>
      <c r="E194">
        <v>113.308249</v>
      </c>
      <c r="F194" s="2">
        <f t="shared" si="9"/>
        <v>4.1557063917955833E-3</v>
      </c>
      <c r="G194" s="2">
        <f t="shared" si="10"/>
        <v>-2.2472836358881063E-2</v>
      </c>
      <c r="H194" s="2">
        <f t="shared" si="11"/>
        <v>1.7334383868972017E-3</v>
      </c>
      <c r="I194" s="2">
        <f t="shared" si="12"/>
        <v>7.4028335662557352E-3</v>
      </c>
    </row>
    <row r="195" spans="1:9" x14ac:dyDescent="0.25">
      <c r="A195" s="1">
        <v>42650</v>
      </c>
      <c r="B195">
        <v>89.310462999999999</v>
      </c>
      <c r="C195">
        <v>50</v>
      </c>
      <c r="D195">
        <v>57.412148000000002</v>
      </c>
      <c r="E195">
        <v>113.477379</v>
      </c>
      <c r="F195" s="2">
        <f t="shared" si="9"/>
        <v>8.7044291922946868E-3</v>
      </c>
      <c r="G195" s="2">
        <f t="shared" si="10"/>
        <v>-3.1948908965191767E-3</v>
      </c>
      <c r="H195" s="2">
        <f t="shared" si="11"/>
        <v>1.0385598505002157E-3</v>
      </c>
      <c r="I195" s="2">
        <f t="shared" si="12"/>
        <v>1.4915410014888861E-3</v>
      </c>
    </row>
    <row r="196" spans="1:9" x14ac:dyDescent="0.25">
      <c r="A196" s="1">
        <v>42653</v>
      </c>
      <c r="B196">
        <v>88.377662000000001</v>
      </c>
      <c r="C196">
        <v>50.52</v>
      </c>
      <c r="D196">
        <v>57.650539000000002</v>
      </c>
      <c r="E196">
        <v>115.45722000000001</v>
      </c>
      <c r="F196" s="2">
        <f t="shared" ref="F196:F236" si="13">LN(B196/B195)</f>
        <v>-1.0499402468432291E-2</v>
      </c>
      <c r="G196" s="2">
        <f t="shared" ref="G196:G236" si="14">LN(C196/C195)</f>
        <v>1.0346292054144267E-2</v>
      </c>
      <c r="H196" s="2">
        <f t="shared" ref="H196:H236" si="15">LN(D196/D195)</f>
        <v>4.1436776302463717E-3</v>
      </c>
      <c r="I196" s="2">
        <f t="shared" ref="I196:I236" si="16">LN(E196/E195)</f>
        <v>1.7296558647259288E-2</v>
      </c>
    </row>
    <row r="197" spans="1:9" x14ac:dyDescent="0.25">
      <c r="A197" s="1">
        <v>42654</v>
      </c>
      <c r="B197">
        <v>87.861649999999997</v>
      </c>
      <c r="C197">
        <v>50.02</v>
      </c>
      <c r="D197">
        <v>56.806241</v>
      </c>
      <c r="E197">
        <v>115.705943</v>
      </c>
      <c r="F197" s="2">
        <f t="shared" si="13"/>
        <v>-5.8558271554539042E-3</v>
      </c>
      <c r="G197" s="2">
        <f t="shared" si="14"/>
        <v>-9.9463720328173619E-3</v>
      </c>
      <c r="H197" s="2">
        <f t="shared" si="15"/>
        <v>-1.4753399742685193E-2</v>
      </c>
      <c r="I197" s="2">
        <f t="shared" si="16"/>
        <v>2.1519267408706684E-3</v>
      </c>
    </row>
    <row r="198" spans="1:9" x14ac:dyDescent="0.25">
      <c r="A198" s="1">
        <v>42655</v>
      </c>
      <c r="B198">
        <v>87.891418999999999</v>
      </c>
      <c r="C198">
        <v>50.189999</v>
      </c>
      <c r="D198">
        <v>56.726779000000001</v>
      </c>
      <c r="E198">
        <v>116.740624</v>
      </c>
      <c r="F198" s="2">
        <f t="shared" si="13"/>
        <v>3.3875937932768217E-4</v>
      </c>
      <c r="G198" s="2">
        <f t="shared" si="14"/>
        <v>3.3928582930814158E-3</v>
      </c>
      <c r="H198" s="2">
        <f t="shared" si="15"/>
        <v>-1.3998044441197797E-3</v>
      </c>
      <c r="I198" s="2">
        <f t="shared" si="16"/>
        <v>8.902586491785618E-3</v>
      </c>
    </row>
    <row r="199" spans="1:9" x14ac:dyDescent="0.25">
      <c r="A199" s="1">
        <v>42656</v>
      </c>
      <c r="B199">
        <v>87.563945000000004</v>
      </c>
      <c r="C199">
        <v>50.419998</v>
      </c>
      <c r="D199">
        <v>56.538052</v>
      </c>
      <c r="E199">
        <v>116.38247</v>
      </c>
      <c r="F199" s="2">
        <f t="shared" si="13"/>
        <v>-3.7328511684220139E-3</v>
      </c>
      <c r="G199" s="2">
        <f t="shared" si="14"/>
        <v>4.5720983504195954E-3</v>
      </c>
      <c r="H199" s="2">
        <f t="shared" si="15"/>
        <v>-3.3324938198897921E-3</v>
      </c>
      <c r="I199" s="2">
        <f t="shared" si="16"/>
        <v>-3.0726623916994167E-3</v>
      </c>
    </row>
    <row r="200" spans="1:9" x14ac:dyDescent="0.25">
      <c r="A200" s="1">
        <v>42657</v>
      </c>
      <c r="B200">
        <v>87.752492000000004</v>
      </c>
      <c r="C200">
        <v>49.830002</v>
      </c>
      <c r="D200">
        <v>57.034697000000001</v>
      </c>
      <c r="E200">
        <v>117.029143</v>
      </c>
      <c r="F200" s="2">
        <f t="shared" si="13"/>
        <v>2.1509343438574457E-3</v>
      </c>
      <c r="G200" s="2">
        <f t="shared" si="14"/>
        <v>-1.177062966319771E-2</v>
      </c>
      <c r="H200" s="2">
        <f t="shared" si="15"/>
        <v>8.7459037507038595E-3</v>
      </c>
      <c r="I200" s="2">
        <f t="shared" si="16"/>
        <v>5.5410666699651613E-3</v>
      </c>
    </row>
    <row r="201" spans="1:9" x14ac:dyDescent="0.25">
      <c r="A201" s="1">
        <v>42660</v>
      </c>
      <c r="B201">
        <v>87.157089999999997</v>
      </c>
      <c r="C201">
        <v>49.700001</v>
      </c>
      <c r="D201">
        <v>56.836041999999999</v>
      </c>
      <c r="E201">
        <v>116.949558</v>
      </c>
      <c r="F201" s="2">
        <f t="shared" si="13"/>
        <v>-6.8081381587822782E-3</v>
      </c>
      <c r="G201" s="2">
        <f t="shared" si="14"/>
        <v>-2.6122992064692339E-3</v>
      </c>
      <c r="H201" s="2">
        <f t="shared" si="15"/>
        <v>-3.4891351945388702E-3</v>
      </c>
      <c r="I201" s="2">
        <f t="shared" si="16"/>
        <v>-6.8027562106319874E-4</v>
      </c>
    </row>
    <row r="202" spans="1:9" x14ac:dyDescent="0.25">
      <c r="A202" s="1">
        <v>42661</v>
      </c>
      <c r="B202">
        <v>86.779996999999995</v>
      </c>
      <c r="C202">
        <v>54.189999</v>
      </c>
      <c r="D202">
        <v>57.273088000000001</v>
      </c>
      <c r="E202">
        <v>116.86996499999999</v>
      </c>
      <c r="F202" s="2">
        <f t="shared" si="13"/>
        <v>-4.3359768443252495E-3</v>
      </c>
      <c r="G202" s="2">
        <f t="shared" si="14"/>
        <v>8.6491417901126244E-2</v>
      </c>
      <c r="H202" s="2">
        <f t="shared" si="15"/>
        <v>7.6601782362558726E-3</v>
      </c>
      <c r="I202" s="2">
        <f t="shared" si="16"/>
        <v>-6.8080716317491137E-4</v>
      </c>
    </row>
    <row r="203" spans="1:9" x14ac:dyDescent="0.25">
      <c r="A203" s="1">
        <v>42662</v>
      </c>
      <c r="B203">
        <v>85.540001000000004</v>
      </c>
      <c r="C203">
        <v>54.75</v>
      </c>
      <c r="D203">
        <v>57.143959000000002</v>
      </c>
      <c r="E203">
        <v>116.521754</v>
      </c>
      <c r="F203" s="2">
        <f t="shared" si="13"/>
        <v>-1.4392031310826732E-2</v>
      </c>
      <c r="G203" s="2">
        <f t="shared" si="14"/>
        <v>1.0280997572176709E-2</v>
      </c>
      <c r="H203" s="2">
        <f t="shared" si="15"/>
        <v>-2.2571646133076498E-3</v>
      </c>
      <c r="I203" s="2">
        <f t="shared" si="16"/>
        <v>-2.98392127928334E-3</v>
      </c>
    </row>
    <row r="204" spans="1:9" x14ac:dyDescent="0.25">
      <c r="A204" s="1">
        <v>42663</v>
      </c>
      <c r="B204">
        <v>84.93</v>
      </c>
      <c r="C204">
        <v>55.610000999999997</v>
      </c>
      <c r="D204">
        <v>56.865839000000001</v>
      </c>
      <c r="E204">
        <v>116.46205500000001</v>
      </c>
      <c r="F204" s="2">
        <f t="shared" si="13"/>
        <v>-7.1567266972817553E-3</v>
      </c>
      <c r="G204" s="2">
        <f t="shared" si="14"/>
        <v>1.5585690485239421E-2</v>
      </c>
      <c r="H204" s="2">
        <f t="shared" si="15"/>
        <v>-4.8788885966944305E-3</v>
      </c>
      <c r="I204" s="2">
        <f t="shared" si="16"/>
        <v>-5.1247339085745041E-4</v>
      </c>
    </row>
    <row r="205" spans="1:9" x14ac:dyDescent="0.25">
      <c r="A205" s="1">
        <v>42664</v>
      </c>
      <c r="B205">
        <v>84.330001999999993</v>
      </c>
      <c r="C205">
        <v>56.369999</v>
      </c>
      <c r="D205">
        <v>59.259667</v>
      </c>
      <c r="E205">
        <v>116.004406</v>
      </c>
      <c r="F205" s="2">
        <f t="shared" si="13"/>
        <v>-7.0896904890157776E-3</v>
      </c>
      <c r="G205" s="2">
        <f t="shared" si="14"/>
        <v>1.3574025171701316E-2</v>
      </c>
      <c r="H205" s="2">
        <f t="shared" si="15"/>
        <v>4.1234131054802926E-2</v>
      </c>
      <c r="I205" s="2">
        <f t="shared" si="16"/>
        <v>-3.9373386531687702E-3</v>
      </c>
    </row>
    <row r="206" spans="1:9" x14ac:dyDescent="0.25">
      <c r="A206" s="1">
        <v>42667</v>
      </c>
      <c r="B206">
        <v>84.099997999999999</v>
      </c>
      <c r="C206">
        <v>57.099997999999999</v>
      </c>
      <c r="D206">
        <v>60.590676000000002</v>
      </c>
      <c r="E206">
        <v>117.04904500000001</v>
      </c>
      <c r="F206" s="2">
        <f t="shared" si="13"/>
        <v>-2.7311541052130735E-3</v>
      </c>
      <c r="G206" s="2">
        <f t="shared" si="14"/>
        <v>1.2866997282143423E-2</v>
      </c>
      <c r="H206" s="2">
        <f t="shared" si="15"/>
        <v>2.2212097026380596E-2</v>
      </c>
      <c r="I206" s="2">
        <f t="shared" si="16"/>
        <v>8.96486185352687E-3</v>
      </c>
    </row>
    <row r="207" spans="1:9" x14ac:dyDescent="0.25">
      <c r="A207" s="1">
        <v>42668</v>
      </c>
      <c r="B207">
        <v>86.970000999999996</v>
      </c>
      <c r="C207">
        <v>56.599997999999999</v>
      </c>
      <c r="D207">
        <v>60.580745</v>
      </c>
      <c r="E207">
        <v>117.645979</v>
      </c>
      <c r="F207" s="2">
        <f t="shared" si="13"/>
        <v>3.3556699902202336E-2</v>
      </c>
      <c r="G207" s="2">
        <f t="shared" si="14"/>
        <v>-8.7951317622466212E-3</v>
      </c>
      <c r="H207" s="2">
        <f t="shared" si="15"/>
        <v>-1.6391653972988211E-4</v>
      </c>
      <c r="I207" s="2">
        <f t="shared" si="16"/>
        <v>5.0869019465579609E-3</v>
      </c>
    </row>
    <row r="208" spans="1:9" x14ac:dyDescent="0.25">
      <c r="A208" s="1">
        <v>42669</v>
      </c>
      <c r="B208">
        <v>87.400002000000001</v>
      </c>
      <c r="C208">
        <v>56.549999</v>
      </c>
      <c r="D208">
        <v>60.22316</v>
      </c>
      <c r="E208">
        <v>114.99956299999999</v>
      </c>
      <c r="F208" s="2">
        <f t="shared" si="13"/>
        <v>4.9320624448933176E-3</v>
      </c>
      <c r="G208" s="2">
        <f t="shared" si="14"/>
        <v>-8.8376499478417939E-4</v>
      </c>
      <c r="H208" s="2">
        <f t="shared" si="15"/>
        <v>-5.9201073736181572E-3</v>
      </c>
      <c r="I208" s="2">
        <f t="shared" si="16"/>
        <v>-2.2751608587713572E-2</v>
      </c>
    </row>
    <row r="209" spans="1:9" x14ac:dyDescent="0.25">
      <c r="A209" s="1">
        <v>42670</v>
      </c>
      <c r="B209">
        <v>86.580001999999993</v>
      </c>
      <c r="C209">
        <v>55.509998000000003</v>
      </c>
      <c r="D209">
        <v>59.696714</v>
      </c>
      <c r="E209">
        <v>113.89524</v>
      </c>
      <c r="F209" s="2">
        <f t="shared" si="13"/>
        <v>-9.4264404309275067E-3</v>
      </c>
      <c r="G209" s="2">
        <f t="shared" si="14"/>
        <v>-1.8562036206138291E-2</v>
      </c>
      <c r="H209" s="2">
        <f t="shared" si="15"/>
        <v>-8.7800189302548477E-3</v>
      </c>
      <c r="I209" s="2">
        <f t="shared" si="16"/>
        <v>-9.6492498209396847E-3</v>
      </c>
    </row>
    <row r="210" spans="1:9" x14ac:dyDescent="0.25">
      <c r="A210" s="1">
        <v>42671</v>
      </c>
      <c r="B210">
        <v>86.839995999999999</v>
      </c>
      <c r="C210">
        <v>56.07</v>
      </c>
      <c r="D210">
        <v>59.468257000000001</v>
      </c>
      <c r="E210">
        <v>113.13912000000001</v>
      </c>
      <c r="F210" s="2">
        <f t="shared" si="13"/>
        <v>2.998433834510083E-3</v>
      </c>
      <c r="G210" s="2">
        <f t="shared" si="14"/>
        <v>1.0037761463056044E-2</v>
      </c>
      <c r="H210" s="2">
        <f t="shared" si="15"/>
        <v>-3.8343026139028881E-3</v>
      </c>
      <c r="I210" s="2">
        <f t="shared" si="16"/>
        <v>-6.660866624520494E-3</v>
      </c>
    </row>
    <row r="211" spans="1:9" x14ac:dyDescent="0.25">
      <c r="A211" s="1">
        <v>42674</v>
      </c>
      <c r="B211">
        <v>86.800003000000004</v>
      </c>
      <c r="C211">
        <v>57.02</v>
      </c>
      <c r="D211">
        <v>59.517921000000001</v>
      </c>
      <c r="E211">
        <v>112.96003899999999</v>
      </c>
      <c r="F211" s="2">
        <f t="shared" si="13"/>
        <v>-4.6064271985135098E-4</v>
      </c>
      <c r="G211" s="2">
        <f t="shared" si="14"/>
        <v>1.6801173348944785E-2</v>
      </c>
      <c r="H211" s="2">
        <f t="shared" si="15"/>
        <v>8.3478608555876408E-4</v>
      </c>
      <c r="I211" s="2">
        <f t="shared" si="16"/>
        <v>-1.5840929107400542E-3</v>
      </c>
    </row>
    <row r="212" spans="1:9" x14ac:dyDescent="0.25">
      <c r="A212" s="1">
        <v>42675</v>
      </c>
      <c r="B212">
        <v>86.849997999999999</v>
      </c>
      <c r="C212">
        <v>56.330002</v>
      </c>
      <c r="D212">
        <v>59.398727000000001</v>
      </c>
      <c r="E212">
        <v>110.920507</v>
      </c>
      <c r="F212" s="2">
        <f t="shared" si="13"/>
        <v>5.758134303880891E-4</v>
      </c>
      <c r="G212" s="2">
        <f t="shared" si="14"/>
        <v>-1.2174795072844555E-2</v>
      </c>
      <c r="H212" s="2">
        <f t="shared" si="15"/>
        <v>-2.0046653167840466E-3</v>
      </c>
      <c r="I212" s="2">
        <f t="shared" si="16"/>
        <v>-1.8220327400816475E-2</v>
      </c>
    </row>
    <row r="213" spans="1:9" x14ac:dyDescent="0.25">
      <c r="A213" s="1">
        <v>42676</v>
      </c>
      <c r="B213">
        <v>86.739998</v>
      </c>
      <c r="C213">
        <v>55.98</v>
      </c>
      <c r="D213">
        <v>59.031210999999999</v>
      </c>
      <c r="E213">
        <v>111.01999499999999</v>
      </c>
      <c r="F213" s="2">
        <f t="shared" si="13"/>
        <v>-1.2673543090971464E-3</v>
      </c>
      <c r="G213" s="2">
        <f t="shared" si="14"/>
        <v>-6.2328043243740769E-3</v>
      </c>
      <c r="H213" s="2">
        <f t="shared" si="15"/>
        <v>-6.2064911279764556E-3</v>
      </c>
      <c r="I213" s="2">
        <f t="shared" si="16"/>
        <v>8.9652862607045628E-4</v>
      </c>
    </row>
    <row r="214" spans="1:9" x14ac:dyDescent="0.25">
      <c r="A214" s="1">
        <v>42677</v>
      </c>
      <c r="B214">
        <v>86.599997999999999</v>
      </c>
      <c r="C214">
        <v>55.919998</v>
      </c>
      <c r="D214">
        <v>58.812685999999999</v>
      </c>
      <c r="E214">
        <v>109.83000199999999</v>
      </c>
      <c r="F214" s="2">
        <f t="shared" si="13"/>
        <v>-1.6153228761059358E-3</v>
      </c>
      <c r="G214" s="2">
        <f t="shared" si="14"/>
        <v>-1.072421927132295E-3</v>
      </c>
      <c r="H214" s="2">
        <f t="shared" si="15"/>
        <v>-3.7087241009615751E-3</v>
      </c>
      <c r="I214" s="2">
        <f t="shared" si="16"/>
        <v>-1.0776586214868747E-2</v>
      </c>
    </row>
    <row r="215" spans="1:9" x14ac:dyDescent="0.25">
      <c r="A215" s="1">
        <v>42678</v>
      </c>
      <c r="B215">
        <v>85.080001999999993</v>
      </c>
      <c r="C215">
        <v>55.880001</v>
      </c>
      <c r="D215">
        <v>58.316040999999998</v>
      </c>
      <c r="E215">
        <v>108.839996</v>
      </c>
      <c r="F215" s="2">
        <f t="shared" si="13"/>
        <v>-1.7707778634377683E-2</v>
      </c>
      <c r="G215" s="2">
        <f t="shared" si="14"/>
        <v>-7.1550987592379869E-4</v>
      </c>
      <c r="H215" s="2">
        <f t="shared" si="15"/>
        <v>-8.4803786252013458E-3</v>
      </c>
      <c r="I215" s="2">
        <f t="shared" si="16"/>
        <v>-9.0548568463646815E-3</v>
      </c>
    </row>
    <row r="216" spans="1:9" x14ac:dyDescent="0.25">
      <c r="A216" s="1">
        <v>42681</v>
      </c>
      <c r="B216">
        <v>86.559997999999993</v>
      </c>
      <c r="C216">
        <v>56.52</v>
      </c>
      <c r="D216">
        <v>60.014566000000002</v>
      </c>
      <c r="E216">
        <v>110.410004</v>
      </c>
      <c r="F216" s="2">
        <f t="shared" si="13"/>
        <v>1.7245778153487323E-2</v>
      </c>
      <c r="G216" s="2">
        <f t="shared" si="14"/>
        <v>1.1388005532075527E-2</v>
      </c>
      <c r="H216" s="2">
        <f t="shared" si="15"/>
        <v>2.8710098117326242E-2</v>
      </c>
      <c r="I216" s="2">
        <f t="shared" si="16"/>
        <v>1.4321868515797061E-2</v>
      </c>
    </row>
    <row r="217" spans="1:9" x14ac:dyDescent="0.25">
      <c r="A217" s="1">
        <v>42682</v>
      </c>
      <c r="B217">
        <v>87.459998999999996</v>
      </c>
      <c r="C217">
        <v>57</v>
      </c>
      <c r="D217">
        <v>60.064233999999999</v>
      </c>
      <c r="E217">
        <v>111.05999799999999</v>
      </c>
      <c r="F217" s="2">
        <f t="shared" si="13"/>
        <v>1.0343742558165558E-2</v>
      </c>
      <c r="G217" s="2">
        <f t="shared" si="14"/>
        <v>8.4567100182234584E-3</v>
      </c>
      <c r="H217" s="2">
        <f t="shared" si="15"/>
        <v>8.2725681523354133E-4</v>
      </c>
      <c r="I217" s="2">
        <f t="shared" si="16"/>
        <v>5.8698321255296728E-3</v>
      </c>
    </row>
    <row r="218" spans="1:9" x14ac:dyDescent="0.25">
      <c r="A218" s="1">
        <v>42683</v>
      </c>
      <c r="B218">
        <v>85.93</v>
      </c>
      <c r="C218">
        <v>58.779998999999997</v>
      </c>
      <c r="D218">
        <v>59.766244</v>
      </c>
      <c r="E218">
        <v>110.879997</v>
      </c>
      <c r="F218" s="2">
        <f t="shared" si="13"/>
        <v>-1.7648523225844349E-2</v>
      </c>
      <c r="G218" s="2">
        <f t="shared" si="14"/>
        <v>3.0750376143631641E-2</v>
      </c>
      <c r="H218" s="2">
        <f t="shared" si="15"/>
        <v>-4.9735362694293813E-3</v>
      </c>
      <c r="I218" s="2">
        <f t="shared" si="16"/>
        <v>-1.6220694198613424E-3</v>
      </c>
    </row>
    <row r="219" spans="1:9" x14ac:dyDescent="0.25">
      <c r="A219" s="1">
        <v>42684</v>
      </c>
      <c r="B219">
        <v>82.959998999999996</v>
      </c>
      <c r="C219">
        <v>59.439999</v>
      </c>
      <c r="D219">
        <v>58.306109999999997</v>
      </c>
      <c r="E219">
        <v>107.790001</v>
      </c>
      <c r="F219" s="2">
        <f t="shared" si="13"/>
        <v>-3.5174459457861879E-2</v>
      </c>
      <c r="G219" s="2">
        <f t="shared" si="14"/>
        <v>1.1165739607633972E-2</v>
      </c>
      <c r="H219" s="2">
        <f t="shared" si="15"/>
        <v>-2.4734129362064674E-2</v>
      </c>
      <c r="I219" s="2">
        <f t="shared" si="16"/>
        <v>-2.8263609314480267E-2</v>
      </c>
    </row>
    <row r="220" spans="1:9" x14ac:dyDescent="0.25">
      <c r="A220" s="1">
        <v>42685</v>
      </c>
      <c r="B220">
        <v>83.580001999999993</v>
      </c>
      <c r="C220">
        <v>59</v>
      </c>
      <c r="D220">
        <v>58.623963000000003</v>
      </c>
      <c r="E220">
        <v>108.43</v>
      </c>
      <c r="F220" s="2">
        <f t="shared" si="13"/>
        <v>7.4457290816688773E-3</v>
      </c>
      <c r="G220" s="2">
        <f t="shared" si="14"/>
        <v>-7.429939680096375E-3</v>
      </c>
      <c r="H220" s="2">
        <f t="shared" si="15"/>
        <v>5.436647301188295E-3</v>
      </c>
      <c r="I220" s="2">
        <f t="shared" si="16"/>
        <v>5.9199044132551715E-3</v>
      </c>
    </row>
    <row r="221" spans="1:9" x14ac:dyDescent="0.25">
      <c r="A221" s="1">
        <v>42688</v>
      </c>
      <c r="B221">
        <v>83</v>
      </c>
      <c r="C221">
        <v>59.02</v>
      </c>
      <c r="D221">
        <v>57.73</v>
      </c>
      <c r="E221">
        <v>105.709999</v>
      </c>
      <c r="F221" s="2">
        <f t="shared" si="13"/>
        <v>-6.9636731523407061E-3</v>
      </c>
      <c r="G221" s="2">
        <f t="shared" si="14"/>
        <v>3.389256090740075E-4</v>
      </c>
      <c r="H221" s="2">
        <f t="shared" si="15"/>
        <v>-1.5366568837794149E-2</v>
      </c>
      <c r="I221" s="2">
        <f t="shared" si="16"/>
        <v>-2.5405317163362036E-2</v>
      </c>
    </row>
    <row r="222" spans="1:9" x14ac:dyDescent="0.25">
      <c r="A222" s="1">
        <v>42689</v>
      </c>
      <c r="B222">
        <v>83.620002999999997</v>
      </c>
      <c r="C222">
        <v>58.290000999999997</v>
      </c>
      <c r="D222">
        <v>58.869999</v>
      </c>
      <c r="E222">
        <v>107.110001</v>
      </c>
      <c r="F222" s="2">
        <f t="shared" si="13"/>
        <v>7.4421540084048735E-3</v>
      </c>
      <c r="G222" s="2">
        <f t="shared" si="14"/>
        <v>-1.2445800301733862E-2</v>
      </c>
      <c r="H222" s="2">
        <f t="shared" si="15"/>
        <v>1.955463698074715E-2</v>
      </c>
      <c r="I222" s="2">
        <f t="shared" si="16"/>
        <v>1.3156866792006089E-2</v>
      </c>
    </row>
    <row r="223" spans="1:9" x14ac:dyDescent="0.25">
      <c r="A223" s="1">
        <v>42690</v>
      </c>
      <c r="B223">
        <v>83.190002000000007</v>
      </c>
      <c r="C223">
        <v>57.68</v>
      </c>
      <c r="D223">
        <v>59.650002000000001</v>
      </c>
      <c r="E223">
        <v>109.989998</v>
      </c>
      <c r="F223" s="2">
        <f t="shared" si="13"/>
        <v>-5.1555894678555576E-3</v>
      </c>
      <c r="G223" s="2">
        <f t="shared" si="14"/>
        <v>-1.0520076236365855E-2</v>
      </c>
      <c r="H223" s="2">
        <f t="shared" si="15"/>
        <v>1.3162576019254076E-2</v>
      </c>
      <c r="I223" s="2">
        <f t="shared" si="16"/>
        <v>2.6533081272819278E-2</v>
      </c>
    </row>
    <row r="224" spans="1:9" x14ac:dyDescent="0.25">
      <c r="A224" s="1">
        <v>42691</v>
      </c>
      <c r="B224">
        <v>83.07</v>
      </c>
      <c r="C224">
        <v>58.099997999999999</v>
      </c>
      <c r="D224">
        <v>60.639999000000003</v>
      </c>
      <c r="E224">
        <v>109.949997</v>
      </c>
      <c r="F224" s="2">
        <f t="shared" si="13"/>
        <v>-1.4435464861671616E-3</v>
      </c>
      <c r="G224" s="2">
        <f t="shared" si="14"/>
        <v>7.255136457763464E-3</v>
      </c>
      <c r="H224" s="2">
        <f t="shared" si="15"/>
        <v>1.6460542770507808E-2</v>
      </c>
      <c r="I224" s="2">
        <f t="shared" si="16"/>
        <v>-3.6374466991368002E-4</v>
      </c>
    </row>
    <row r="225" spans="1:9" x14ac:dyDescent="0.25">
      <c r="A225" s="1">
        <v>42692</v>
      </c>
      <c r="B225">
        <v>82</v>
      </c>
      <c r="C225">
        <v>58.139999000000003</v>
      </c>
      <c r="D225">
        <v>60.349997999999999</v>
      </c>
      <c r="E225">
        <v>110.05999799999999</v>
      </c>
      <c r="F225" s="2">
        <f t="shared" si="13"/>
        <v>-1.2964378586726945E-2</v>
      </c>
      <c r="G225" s="2">
        <f t="shared" si="14"/>
        <v>6.8824849641029094E-4</v>
      </c>
      <c r="H225" s="2">
        <f t="shared" si="15"/>
        <v>-4.7938104398276022E-3</v>
      </c>
      <c r="I225" s="2">
        <f t="shared" si="16"/>
        <v>9.9996374406599153E-4</v>
      </c>
    </row>
    <row r="226" spans="1:9" x14ac:dyDescent="0.25">
      <c r="A226" s="1">
        <v>42695</v>
      </c>
      <c r="B226">
        <v>82.639999000000003</v>
      </c>
      <c r="C226">
        <v>58.650002000000001</v>
      </c>
      <c r="D226">
        <v>60.860000999999997</v>
      </c>
      <c r="E226">
        <v>111.730003</v>
      </c>
      <c r="F226" s="2">
        <f t="shared" si="13"/>
        <v>7.7745654464522179E-3</v>
      </c>
      <c r="G226" s="2">
        <f t="shared" si="14"/>
        <v>8.7337312692131967E-3</v>
      </c>
      <c r="H226" s="2">
        <f t="shared" si="15"/>
        <v>8.4152464964549218E-3</v>
      </c>
      <c r="I226" s="2">
        <f t="shared" si="16"/>
        <v>1.5059619949982879E-2</v>
      </c>
    </row>
    <row r="227" spans="1:9" x14ac:dyDescent="0.25">
      <c r="A227" s="1">
        <v>42696</v>
      </c>
      <c r="B227">
        <v>82.760002</v>
      </c>
      <c r="C227">
        <v>59.75</v>
      </c>
      <c r="D227">
        <v>61.119999</v>
      </c>
      <c r="E227">
        <v>111.800003</v>
      </c>
      <c r="F227" s="2">
        <f t="shared" si="13"/>
        <v>1.451064332900398E-3</v>
      </c>
      <c r="G227" s="2">
        <f t="shared" si="14"/>
        <v>1.8581581611539402E-2</v>
      </c>
      <c r="H227" s="2">
        <f t="shared" si="15"/>
        <v>4.262967597030003E-3</v>
      </c>
      <c r="I227" s="2">
        <f t="shared" si="16"/>
        <v>6.263141449406594E-4</v>
      </c>
    </row>
    <row r="228" spans="1:9" x14ac:dyDescent="0.25">
      <c r="A228" s="1">
        <v>42697</v>
      </c>
      <c r="B228">
        <v>82.68</v>
      </c>
      <c r="C228">
        <v>59.950001</v>
      </c>
      <c r="D228">
        <v>60.400002000000001</v>
      </c>
      <c r="E228">
        <v>111.230003</v>
      </c>
      <c r="F228" s="2">
        <f t="shared" si="13"/>
        <v>-9.6714223003834475E-4</v>
      </c>
      <c r="G228" s="2">
        <f t="shared" si="14"/>
        <v>3.3417073424701804E-3</v>
      </c>
      <c r="H228" s="2">
        <f t="shared" si="15"/>
        <v>-1.1849990443656826E-2</v>
      </c>
      <c r="I228" s="2">
        <f t="shared" si="16"/>
        <v>-5.1114309795515216E-3</v>
      </c>
    </row>
    <row r="229" spans="1:9" x14ac:dyDescent="0.25">
      <c r="A229" s="1">
        <v>42699</v>
      </c>
      <c r="B229">
        <v>83.459998999999996</v>
      </c>
      <c r="C229">
        <v>60.16</v>
      </c>
      <c r="D229">
        <v>60.529998999999997</v>
      </c>
      <c r="E229">
        <v>111.790001</v>
      </c>
      <c r="F229" s="2">
        <f t="shared" si="13"/>
        <v>9.3897283680512127E-3</v>
      </c>
      <c r="G229" s="2">
        <f t="shared" si="14"/>
        <v>3.4967814874940439E-3</v>
      </c>
      <c r="H229" s="2">
        <f t="shared" si="15"/>
        <v>2.1499553295107323E-3</v>
      </c>
      <c r="I229" s="2">
        <f t="shared" si="16"/>
        <v>5.0219636524999932E-3</v>
      </c>
    </row>
    <row r="230" spans="1:9" x14ac:dyDescent="0.25">
      <c r="A230" s="1">
        <v>42702</v>
      </c>
      <c r="B230">
        <v>83.07</v>
      </c>
      <c r="C230">
        <v>59.810001</v>
      </c>
      <c r="D230">
        <v>60.610000999999997</v>
      </c>
      <c r="E230">
        <v>111.57</v>
      </c>
      <c r="F230" s="2">
        <f t="shared" si="13"/>
        <v>-4.6838373306387088E-3</v>
      </c>
      <c r="G230" s="2">
        <f t="shared" si="14"/>
        <v>-5.834791865506719E-3</v>
      </c>
      <c r="H230" s="2">
        <f t="shared" si="15"/>
        <v>1.3208190792589568E-3</v>
      </c>
      <c r="I230" s="2">
        <f t="shared" si="16"/>
        <v>-1.9699236224900406E-3</v>
      </c>
    </row>
    <row r="231" spans="1:9" x14ac:dyDescent="0.25">
      <c r="A231" s="1">
        <v>42703</v>
      </c>
      <c r="B231">
        <v>82.889999000000003</v>
      </c>
      <c r="C231">
        <v>59.919998</v>
      </c>
      <c r="D231">
        <v>61.09</v>
      </c>
      <c r="E231">
        <v>111.459999</v>
      </c>
      <c r="F231" s="2">
        <f t="shared" si="13"/>
        <v>-2.1692103117267577E-3</v>
      </c>
      <c r="G231" s="2">
        <f t="shared" si="14"/>
        <v>1.8374180550486509E-3</v>
      </c>
      <c r="H231" s="2">
        <f t="shared" si="15"/>
        <v>7.888274199554679E-3</v>
      </c>
      <c r="I231" s="2">
        <f t="shared" si="16"/>
        <v>-9.8642343552655725E-4</v>
      </c>
    </row>
    <row r="232" spans="1:9" x14ac:dyDescent="0.25">
      <c r="A232" s="1">
        <v>42704</v>
      </c>
      <c r="B232">
        <v>82.459998999999996</v>
      </c>
      <c r="C232">
        <v>60.889999000000003</v>
      </c>
      <c r="D232">
        <v>60.259998000000003</v>
      </c>
      <c r="E232">
        <v>110.519997</v>
      </c>
      <c r="F232" s="2">
        <f t="shared" si="13"/>
        <v>-5.2011003875914617E-3</v>
      </c>
      <c r="G232" s="2">
        <f t="shared" si="14"/>
        <v>1.6058635366298351E-2</v>
      </c>
      <c r="H232" s="2">
        <f t="shared" si="15"/>
        <v>-1.3679686149033067E-2</v>
      </c>
      <c r="I232" s="2">
        <f t="shared" si="16"/>
        <v>-8.4693002587545516E-3</v>
      </c>
    </row>
    <row r="233" spans="1:9" x14ac:dyDescent="0.25">
      <c r="A233" s="1">
        <v>42705</v>
      </c>
      <c r="B233">
        <v>81.860000999999997</v>
      </c>
      <c r="C233">
        <v>62.07</v>
      </c>
      <c r="D233">
        <v>59.200001</v>
      </c>
      <c r="E233">
        <v>109.489998</v>
      </c>
      <c r="F233" s="2">
        <f t="shared" si="13"/>
        <v>-7.3028318714265759E-3</v>
      </c>
      <c r="G233" s="2">
        <f t="shared" si="14"/>
        <v>1.9193839228136805E-2</v>
      </c>
      <c r="H233" s="2">
        <f t="shared" si="15"/>
        <v>-1.7746941730790819E-2</v>
      </c>
      <c r="I233" s="2">
        <f t="shared" si="16"/>
        <v>-9.3632702919821762E-3</v>
      </c>
    </row>
    <row r="234" spans="1:9" x14ac:dyDescent="0.25">
      <c r="A234" s="1">
        <v>42706</v>
      </c>
      <c r="B234">
        <v>82.400002000000001</v>
      </c>
      <c r="C234">
        <v>59.709999000000003</v>
      </c>
      <c r="D234">
        <v>59.25</v>
      </c>
      <c r="E234">
        <v>109.900002</v>
      </c>
      <c r="F234" s="2">
        <f t="shared" si="13"/>
        <v>6.5749779070350539E-3</v>
      </c>
      <c r="G234" s="2">
        <f t="shared" si="14"/>
        <v>-3.876328661427389E-2</v>
      </c>
      <c r="H234" s="2">
        <f t="shared" si="15"/>
        <v>8.4422123338889722E-4</v>
      </c>
      <c r="I234" s="2">
        <f t="shared" si="16"/>
        <v>3.7376769891126834E-3</v>
      </c>
    </row>
    <row r="235" spans="1:9" x14ac:dyDescent="0.25">
      <c r="A235" s="1">
        <v>42709</v>
      </c>
      <c r="B235">
        <v>82.989998</v>
      </c>
      <c r="C235">
        <v>59.98</v>
      </c>
      <c r="D235">
        <v>60.220001000000003</v>
      </c>
      <c r="E235">
        <v>109.110001</v>
      </c>
      <c r="F235" s="2">
        <f t="shared" si="13"/>
        <v>7.1346333237968977E-3</v>
      </c>
      <c r="G235" s="2">
        <f t="shared" si="14"/>
        <v>4.511679509575389E-3</v>
      </c>
      <c r="H235" s="2">
        <f t="shared" si="15"/>
        <v>1.6238759644125869E-2</v>
      </c>
      <c r="I235" s="2">
        <f t="shared" si="16"/>
        <v>-7.2143227758675894E-3</v>
      </c>
    </row>
    <row r="236" spans="1:9" x14ac:dyDescent="0.25">
      <c r="A236" s="1">
        <v>42710</v>
      </c>
      <c r="B236">
        <v>82.910004000000001</v>
      </c>
      <c r="C236">
        <v>60.349997999999999</v>
      </c>
      <c r="D236">
        <v>59.950001</v>
      </c>
      <c r="E236">
        <v>109.949997</v>
      </c>
      <c r="F236" s="2">
        <f t="shared" si="13"/>
        <v>-9.6436413785602466E-4</v>
      </c>
      <c r="G236" s="2">
        <f t="shared" si="14"/>
        <v>6.1497410826604638E-3</v>
      </c>
      <c r="H236" s="2">
        <f t="shared" si="15"/>
        <v>-4.4936415052762363E-3</v>
      </c>
      <c r="I236" s="2">
        <f t="shared" si="16"/>
        <v>7.6691328835702087E-3</v>
      </c>
    </row>
    <row r="237" spans="1:9" x14ac:dyDescent="0.25">
      <c r="D237" t="s">
        <v>5</v>
      </c>
      <c r="F237" s="2">
        <f>AVERAGE(F3:F236)</f>
        <v>3.7883681896884827E-4</v>
      </c>
      <c r="G237" s="2">
        <f t="shared" ref="G237:I237" si="17">AVERAGE(G3:G236)</f>
        <v>1.3072038365510201E-3</v>
      </c>
      <c r="H237" s="2">
        <f t="shared" si="17"/>
        <v>4.9953503538664084E-4</v>
      </c>
      <c r="I237" s="2">
        <f t="shared" si="17"/>
        <v>2.7667882557260251E-4</v>
      </c>
    </row>
    <row r="238" spans="1:9" x14ac:dyDescent="0.25">
      <c r="D238" t="s">
        <v>6</v>
      </c>
      <c r="F238" s="2">
        <f>SUM(F3:F236)</f>
        <v>8.8647815638710492E-2</v>
      </c>
      <c r="G238" s="2">
        <f t="shared" ref="G238:I238" si="18">SUM(G3:G236)</f>
        <v>0.30588569775293872</v>
      </c>
      <c r="H238" s="2">
        <f t="shared" si="18"/>
        <v>0.11689119828047395</v>
      </c>
      <c r="I238" s="2">
        <f t="shared" si="18"/>
        <v>6.4742845183988984E-2</v>
      </c>
    </row>
    <row r="239" spans="1:9" x14ac:dyDescent="0.25">
      <c r="D239" t="s">
        <v>7</v>
      </c>
      <c r="F239" s="4">
        <f>_xlfn.VAR.P(F3:F236)</f>
        <v>8.2438695693213675E-5</v>
      </c>
      <c r="G239" s="4">
        <f t="shared" ref="G239:I239" si="19">_xlfn.VAR.P(G3:G236)</f>
        <v>5.3995806050024533E-4</v>
      </c>
      <c r="H239" s="4">
        <f t="shared" si="19"/>
        <v>2.1185188570375387E-4</v>
      </c>
      <c r="I239" s="4">
        <f t="shared" si="19"/>
        <v>2.2840868402178581E-4</v>
      </c>
    </row>
    <row r="240" spans="1:9" x14ac:dyDescent="0.25">
      <c r="D240" t="s">
        <v>8</v>
      </c>
      <c r="F240" s="5">
        <f>_xlfn.STDEV.P(F3:F236)</f>
        <v>9.0795757441200792E-3</v>
      </c>
      <c r="G240" s="5">
        <f t="shared" ref="G240:I240" si="20">_xlfn.STDEV.P(G3:G236)</f>
        <v>2.3236997665366438E-2</v>
      </c>
      <c r="H240" s="5">
        <f t="shared" si="20"/>
        <v>1.4555132624052378E-2</v>
      </c>
      <c r="I240" s="5">
        <f t="shared" si="20"/>
        <v>1.5113195691904006E-2</v>
      </c>
    </row>
    <row r="241" spans="3:14" x14ac:dyDescent="0.25">
      <c r="D241" t="s">
        <v>9</v>
      </c>
      <c r="F241" s="3">
        <f>F238/F240</f>
        <v>9.7634314792867603</v>
      </c>
      <c r="G241" s="3">
        <f t="shared" ref="G241:I241" si="21">G238/G240</f>
        <v>13.163735787125622</v>
      </c>
      <c r="H241" s="3">
        <f t="shared" si="21"/>
        <v>8.0309263611456956</v>
      </c>
      <c r="I241" s="3">
        <f t="shared" si="21"/>
        <v>4.2838620304950528</v>
      </c>
    </row>
    <row r="244" spans="3:14" x14ac:dyDescent="0.25">
      <c r="D244" t="s">
        <v>2</v>
      </c>
      <c r="E244" t="s">
        <v>1</v>
      </c>
      <c r="F244" t="s">
        <v>3</v>
      </c>
      <c r="G244" t="s">
        <v>4</v>
      </c>
      <c r="K244" t="s">
        <v>12</v>
      </c>
      <c r="M244" t="s">
        <v>10</v>
      </c>
      <c r="N244" s="5">
        <f t="array" ref="N244">MMULT(F238:I238,K245:K248)</f>
        <v>0.1057255129628093</v>
      </c>
    </row>
    <row r="245" spans="3:14" x14ac:dyDescent="0.25">
      <c r="C245" t="s">
        <v>2</v>
      </c>
      <c r="D245" s="4">
        <f t="array" ref="D245:G248">MMULT(TRANSPOSE(F3:I236-F237:I237),F3:I236-F237:I237)/234</f>
        <v>8.2438695693213716E-5</v>
      </c>
      <c r="E245" s="4">
        <v>1.2422742978956786E-5</v>
      </c>
      <c r="F245" s="4">
        <v>5.3959647854389441E-5</v>
      </c>
      <c r="G245" s="4">
        <v>4.1026521989984443E-5</v>
      </c>
      <c r="K245" s="5">
        <v>0.75280056585999211</v>
      </c>
      <c r="M245" t="s">
        <v>7</v>
      </c>
      <c r="N245">
        <f t="array" ref="N245">MMULT(MMULT(TRANSPOSE(K245:K248),D245:G248),K245:K248)</f>
        <v>7.0115262886895374E-5</v>
      </c>
    </row>
    <row r="246" spans="3:14" x14ac:dyDescent="0.25">
      <c r="C246" t="s">
        <v>1</v>
      </c>
      <c r="D246" s="4">
        <v>1.2422742978956786E-5</v>
      </c>
      <c r="E246" s="4">
        <v>5.39958060500245E-4</v>
      </c>
      <c r="F246" s="4">
        <v>9.9904655337317952E-5</v>
      </c>
      <c r="G246" s="4">
        <v>7.8459269368444354E-5</v>
      </c>
      <c r="K246" s="5">
        <v>8.8082650510731483E-2</v>
      </c>
      <c r="M246" t="s">
        <v>11</v>
      </c>
      <c r="N246" s="5">
        <f>SQRT(N245)</f>
        <v>8.3734857070932762E-3</v>
      </c>
    </row>
    <row r="247" spans="3:14" x14ac:dyDescent="0.25">
      <c r="C247" t="s">
        <v>3</v>
      </c>
      <c r="D247" s="4">
        <v>5.3959647854389441E-5</v>
      </c>
      <c r="E247" s="4">
        <v>9.9904655337317952E-5</v>
      </c>
      <c r="F247" s="4">
        <v>2.1185188570375384E-4</v>
      </c>
      <c r="G247" s="4">
        <v>1.0825340936943064E-4</v>
      </c>
      <c r="K247" s="5">
        <v>3.3490815796551977E-2</v>
      </c>
    </row>
    <row r="248" spans="3:14" x14ac:dyDescent="0.25">
      <c r="C248" t="s">
        <v>4</v>
      </c>
      <c r="D248" s="4">
        <v>4.1026521989984443E-5</v>
      </c>
      <c r="E248" s="4">
        <v>7.8459269368444354E-5</v>
      </c>
      <c r="F248" s="4">
        <v>1.0825340936943064E-4</v>
      </c>
      <c r="G248" s="4">
        <v>2.2840868402178587E-4</v>
      </c>
      <c r="K248" s="5">
        <v>0.12562596783272437</v>
      </c>
    </row>
    <row r="249" spans="3:14" x14ac:dyDescent="0.25">
      <c r="K249">
        <f>SUM(K245:K248)</f>
        <v>1</v>
      </c>
    </row>
    <row r="251" spans="3:14" x14ac:dyDescent="0.25">
      <c r="K251" t="s">
        <v>13</v>
      </c>
      <c r="M251" t="s">
        <v>10</v>
      </c>
      <c r="N251" s="5">
        <f>MMULT(F238:I238,K252:K255)</f>
        <v>0.11689119950969298</v>
      </c>
    </row>
    <row r="252" spans="3:14" x14ac:dyDescent="0.25">
      <c r="K252" s="5">
        <v>0.73588685629864226</v>
      </c>
      <c r="M252" t="s">
        <v>7</v>
      </c>
      <c r="N252">
        <f t="array" ref="N252">MMULT(MMULT(TRANSPOSE(K252:K255),D245:G248),K252:K255)</f>
        <v>7.1381714547489374E-5</v>
      </c>
    </row>
    <row r="253" spans="3:14" x14ac:dyDescent="0.25">
      <c r="K253" s="5">
        <v>0.13452640076844688</v>
      </c>
      <c r="M253" t="s">
        <v>11</v>
      </c>
      <c r="N253" s="5">
        <f>SQRT(N252)</f>
        <v>8.4487700020470062E-3</v>
      </c>
    </row>
    <row r="254" spans="3:14" x14ac:dyDescent="0.25">
      <c r="K254" s="5">
        <v>4.0594201255278142E-2</v>
      </c>
    </row>
    <row r="255" spans="3:14" x14ac:dyDescent="0.25">
      <c r="K255" s="5">
        <v>8.8992541677632861E-2</v>
      </c>
    </row>
    <row r="256" spans="3:14" x14ac:dyDescent="0.25">
      <c r="K256">
        <f>SUM(K252:K255)</f>
        <v>1.0000000000000002</v>
      </c>
    </row>
    <row r="257" spans="1:14" x14ac:dyDescent="0.25">
      <c r="C257">
        <v>0.3</v>
      </c>
      <c r="D257">
        <f>1-C257</f>
        <v>0.7</v>
      </c>
      <c r="M257" t="s">
        <v>17</v>
      </c>
      <c r="N257">
        <f t="array" ref="N257">MMULT(MMULT(TRANSPOSE(K245:K248),D245:G248),K252:K255)</f>
        <v>7.0115260080261894E-5</v>
      </c>
    </row>
    <row r="259" spans="1:14" x14ac:dyDescent="0.25">
      <c r="C259" t="s">
        <v>14</v>
      </c>
      <c r="D259" s="5">
        <f>C257*N244+D257*N251</f>
        <v>0.11354149354562787</v>
      </c>
    </row>
    <row r="260" spans="1:14" x14ac:dyDescent="0.25">
      <c r="C260" t="s">
        <v>15</v>
      </c>
      <c r="D260">
        <f>C257^2*N245+D257^2*N252+2*C257*D257*N257</f>
        <v>7.0735823021800362E-5</v>
      </c>
    </row>
    <row r="261" spans="1:14" x14ac:dyDescent="0.25">
      <c r="C261" t="s">
        <v>16</v>
      </c>
      <c r="D261" s="5">
        <f>SQRT(D260)</f>
        <v>8.4104591445295276E-3</v>
      </c>
    </row>
    <row r="262" spans="1:14" x14ac:dyDescent="0.25">
      <c r="B262" s="2">
        <f>D261</f>
        <v>8.4104591445295276E-3</v>
      </c>
      <c r="C262" s="2">
        <f>D259</f>
        <v>0.11354149354562787</v>
      </c>
    </row>
    <row r="263" spans="1:14" x14ac:dyDescent="0.25">
      <c r="A263">
        <v>-2</v>
      </c>
      <c r="B263">
        <f t="dataTable" ref="B263:C288" dt2D="0" dtr="0" r1="C257"/>
        <v>9.0284750380029907E-3</v>
      </c>
      <c r="C263">
        <v>0.13922257260346038</v>
      </c>
    </row>
    <row r="264" spans="1:14" x14ac:dyDescent="0.25">
      <c r="A264">
        <v>-1.8</v>
      </c>
      <c r="B264">
        <v>8.9467464587311158E-3</v>
      </c>
      <c r="C264">
        <v>0.13698943529408358</v>
      </c>
    </row>
    <row r="265" spans="1:14" x14ac:dyDescent="0.25">
      <c r="A265">
        <v>-1.6</v>
      </c>
      <c r="B265">
        <v>8.8699774218259139E-3</v>
      </c>
      <c r="C265">
        <v>0.1347562979847069</v>
      </c>
    </row>
    <row r="266" spans="1:14" x14ac:dyDescent="0.25">
      <c r="A266">
        <v>-1.4</v>
      </c>
      <c r="B266">
        <v>8.7982977508432713E-3</v>
      </c>
      <c r="C266">
        <v>0.13252316067533015</v>
      </c>
    </row>
    <row r="267" spans="1:14" x14ac:dyDescent="0.25">
      <c r="A267">
        <v>-1.2</v>
      </c>
      <c r="B267">
        <v>8.7318327825946784E-3</v>
      </c>
      <c r="C267">
        <v>0.13029002336595341</v>
      </c>
    </row>
    <row r="268" spans="1:14" x14ac:dyDescent="0.25">
      <c r="A268">
        <v>-1</v>
      </c>
      <c r="B268">
        <v>8.6707024372772289E-3</v>
      </c>
      <c r="C268">
        <v>0.12805688605657667</v>
      </c>
    </row>
    <row r="269" spans="1:14" x14ac:dyDescent="0.25">
      <c r="A269">
        <v>-0.8</v>
      </c>
      <c r="B269">
        <v>8.6150202756769146E-3</v>
      </c>
      <c r="C269">
        <v>0.12582374874719993</v>
      </c>
    </row>
    <row r="270" spans="1:14" x14ac:dyDescent="0.25">
      <c r="A270">
        <v>-0.6</v>
      </c>
      <c r="B270">
        <v>8.5648925578055181E-3</v>
      </c>
      <c r="C270">
        <v>0.12359061143782321</v>
      </c>
    </row>
    <row r="271" spans="1:14" x14ac:dyDescent="0.25">
      <c r="A271">
        <v>-0.4</v>
      </c>
      <c r="B271">
        <v>8.5204173187167949E-3</v>
      </c>
      <c r="C271">
        <v>0.12135747412844644</v>
      </c>
    </row>
    <row r="272" spans="1:14" x14ac:dyDescent="0.25">
      <c r="A272">
        <v>-0.2</v>
      </c>
      <c r="B272">
        <v>8.481683478256825E-3</v>
      </c>
      <c r="C272">
        <v>0.11912433681906973</v>
      </c>
    </row>
    <row r="273" spans="1:3" x14ac:dyDescent="0.25">
      <c r="A273">
        <v>0</v>
      </c>
      <c r="B273">
        <v>8.4487700020470062E-3</v>
      </c>
      <c r="C273">
        <v>0.11689119950969298</v>
      </c>
    </row>
    <row r="274" spans="1:3" x14ac:dyDescent="0.25">
      <c r="A274">
        <v>0.2</v>
      </c>
      <c r="B274">
        <v>8.4217451310018183E-3</v>
      </c>
      <c r="C274">
        <v>0.11465806220031625</v>
      </c>
    </row>
    <row r="275" spans="1:3" x14ac:dyDescent="0.25">
      <c r="A275">
        <v>0.4</v>
      </c>
      <c r="B275">
        <v>8.4006656960936826E-3</v>
      </c>
      <c r="C275">
        <v>0.11242492489093951</v>
      </c>
    </row>
    <row r="276" spans="1:3" x14ac:dyDescent="0.25">
      <c r="A276">
        <v>0.6</v>
      </c>
      <c r="B276">
        <v>8.3855765338709028E-3</v>
      </c>
      <c r="C276">
        <v>0.11019178758156278</v>
      </c>
    </row>
    <row r="277" spans="1:3" x14ac:dyDescent="0.25">
      <c r="A277">
        <v>0.8</v>
      </c>
      <c r="B277">
        <v>8.376510016420707E-3</v>
      </c>
      <c r="C277">
        <v>0.10795865027218603</v>
      </c>
    </row>
    <row r="278" spans="1:3" x14ac:dyDescent="0.25">
      <c r="A278">
        <v>1</v>
      </c>
      <c r="B278">
        <v>8.3734857070932762E-3</v>
      </c>
      <c r="C278">
        <v>0.1057255129628093</v>
      </c>
    </row>
    <row r="279" spans="1:3" x14ac:dyDescent="0.25">
      <c r="A279">
        <v>1.2</v>
      </c>
      <c r="B279">
        <v>8.3765101504447072E-3</v>
      </c>
      <c r="C279">
        <v>0.10349237565343257</v>
      </c>
    </row>
    <row r="280" spans="1:3" x14ac:dyDescent="0.25">
      <c r="A280">
        <v>1.4</v>
      </c>
      <c r="B280">
        <v>8.3855768016290865E-3</v>
      </c>
      <c r="C280">
        <v>0.10125923834405584</v>
      </c>
    </row>
    <row r="281" spans="1:3" x14ac:dyDescent="0.25">
      <c r="A281">
        <v>1.6</v>
      </c>
      <c r="B281">
        <v>8.4006660970095404E-3</v>
      </c>
      <c r="C281">
        <v>9.902610103467907E-2</v>
      </c>
    </row>
    <row r="282" spans="1:3" x14ac:dyDescent="0.25">
      <c r="A282">
        <v>1.8</v>
      </c>
      <c r="B282">
        <v>8.4217456642183136E-3</v>
      </c>
      <c r="C282">
        <v>9.6792963725302342E-2</v>
      </c>
    </row>
    <row r="283" spans="1:3" x14ac:dyDescent="0.25">
      <c r="A283">
        <v>2</v>
      </c>
      <c r="B283">
        <v>8.4487706664356354E-3</v>
      </c>
      <c r="C283">
        <v>9.4559826415925613E-2</v>
      </c>
    </row>
    <row r="284" spans="1:3" x14ac:dyDescent="0.25">
      <c r="A284">
        <v>2.2000000000000002</v>
      </c>
      <c r="B284">
        <v>8.4816842724293601E-3</v>
      </c>
      <c r="C284">
        <v>9.232668910654887E-2</v>
      </c>
    </row>
    <row r="285" spans="1:3" x14ac:dyDescent="0.25">
      <c r="A285">
        <v>2.4</v>
      </c>
      <c r="B285">
        <v>8.520418241039376E-3</v>
      </c>
      <c r="C285">
        <v>9.0093551797172156E-2</v>
      </c>
    </row>
    <row r="286" spans="1:3" x14ac:dyDescent="0.25">
      <c r="A286">
        <v>2.6</v>
      </c>
      <c r="B286">
        <v>8.5648936064148858E-3</v>
      </c>
      <c r="C286">
        <v>8.7860414487795385E-2</v>
      </c>
    </row>
    <row r="287" spans="1:3" x14ac:dyDescent="0.25">
      <c r="A287">
        <v>2.8</v>
      </c>
      <c r="B287">
        <v>8.6150214484982807E-3</v>
      </c>
      <c r="C287">
        <v>8.5627277178418698E-2</v>
      </c>
    </row>
    <row r="288" spans="1:3" x14ac:dyDescent="0.25">
      <c r="A288">
        <v>3</v>
      </c>
      <c r="B288">
        <v>8.6707037320435006E-3</v>
      </c>
      <c r="C288">
        <v>8.3394139869041928E-2</v>
      </c>
    </row>
  </sheetData>
  <sortState ref="A2:E236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Sheet1!table</vt:lpstr>
      <vt:lpstr>Sheet1!table2</vt:lpstr>
      <vt:lpstr>Sheet1!table3</vt:lpstr>
      <vt:lpstr>Sheet1!table4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5</dc:creator>
  <cp:lastModifiedBy>Jovan</cp:lastModifiedBy>
  <dcterms:created xsi:type="dcterms:W3CDTF">2016-12-07T14:35:24Z</dcterms:created>
  <dcterms:modified xsi:type="dcterms:W3CDTF">2016-12-17T09:44:03Z</dcterms:modified>
</cp:coreProperties>
</file>