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10875" windowHeight="6150" activeTab="2"/>
  </bookViews>
  <sheets>
    <sheet name="Primer 1" sheetId="1" r:id="rId1"/>
    <sheet name="Primer 2" sheetId="2" r:id="rId2"/>
    <sheet name="Primer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<sst xmlns="http://schemas.openxmlformats.org/spreadsheetml/2006/main" count="207" uniqueCount="58">
  <si>
    <t>BILANS STANJA</t>
  </si>
  <si>
    <t>aktiva</t>
  </si>
  <si>
    <t>pasiva</t>
  </si>
  <si>
    <t>gotovina i H od V</t>
  </si>
  <si>
    <t>kratkoročne obaveze</t>
  </si>
  <si>
    <t>potraživanja od kupaca</t>
  </si>
  <si>
    <t>dospele obaveze</t>
  </si>
  <si>
    <t>zalihe</t>
  </si>
  <si>
    <t>Tekuće obaveze</t>
  </si>
  <si>
    <t>Tekuća imovina</t>
  </si>
  <si>
    <t>dugoročne obaveze</t>
  </si>
  <si>
    <t>fiksna imovina</t>
  </si>
  <si>
    <t>akcionarski kapital</t>
  </si>
  <si>
    <t>ispravka vrednosti</t>
  </si>
  <si>
    <t>neto fiksna imovina</t>
  </si>
  <si>
    <t>ukupna aktiva</t>
  </si>
  <si>
    <t>ukupna pasiva</t>
  </si>
  <si>
    <t>BILANS USPEHA</t>
  </si>
  <si>
    <t>OSTALE FINANSIJSKE INFORMACIJE</t>
  </si>
  <si>
    <t>Prihodi</t>
  </si>
  <si>
    <t>Tržišna vrednost Kapitala</t>
  </si>
  <si>
    <t>Troškovi</t>
  </si>
  <si>
    <t>Broj akcija u milionima</t>
  </si>
  <si>
    <t>Amortizacija</t>
  </si>
  <si>
    <t>Cena akcije</t>
  </si>
  <si>
    <t>Dobit pre kamate i poreza</t>
  </si>
  <si>
    <t>Kamata</t>
  </si>
  <si>
    <t>Porez</t>
  </si>
  <si>
    <t>Neto Dobit</t>
  </si>
  <si>
    <t>Dividende</t>
  </si>
  <si>
    <t>Neraspodeljena dobit</t>
  </si>
  <si>
    <t>Kvartal</t>
  </si>
  <si>
    <t>I period</t>
  </si>
  <si>
    <t>II period</t>
  </si>
  <si>
    <t>III period</t>
  </si>
  <si>
    <t>IV period</t>
  </si>
  <si>
    <t>potraživanja od kupaca na početku perioda</t>
  </si>
  <si>
    <t>Prodaja</t>
  </si>
  <si>
    <t>Naplata prodaje tekućeg perioda (75%)</t>
  </si>
  <si>
    <t>Naplata prodaje iz prethodnog perioda</t>
  </si>
  <si>
    <t>Ukupna naplata</t>
  </si>
  <si>
    <t>Potraživanja od kupaca na kraju perioda</t>
  </si>
  <si>
    <t>IZVORI GOTOVINE</t>
  </si>
  <si>
    <t xml:space="preserve">Naplata </t>
  </si>
  <si>
    <t>Ostalo</t>
  </si>
  <si>
    <t>Ukupni izvori gotovine</t>
  </si>
  <si>
    <t>UPOTREBA GOTOVINE</t>
  </si>
  <si>
    <t>Dospele obaveze</t>
  </si>
  <si>
    <t>Zarade i administrativni troškovi</t>
  </si>
  <si>
    <t>Kapitalni troškovi</t>
  </si>
  <si>
    <t>Porezi, kamata i dividende</t>
  </si>
  <si>
    <t>Ukupno za upotrebu gotovine</t>
  </si>
  <si>
    <t>Neto gotovina = izvori - upotreba</t>
  </si>
  <si>
    <t>Gotovina na početku perioda</t>
  </si>
  <si>
    <t>Neto gotovinski tok</t>
  </si>
  <si>
    <t>Gotovina na kraju perioda</t>
  </si>
  <si>
    <t>minimum poslovne gotovine</t>
  </si>
  <si>
    <t>Kumulativni kratkoročni minimum potrebnog finansiranja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</si>
</sst>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;[Red]0.00"/>
  </numFmts>
  <fonts count="38">
    <font>
      <sz val="10"/>
      <name val="Arial"/>
      <family val="0"/>
    </font>
    <font>
      <sz val="10"/>
      <color indexed="48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medium"/>
      <right>
        <color indexed="63"/>
      </right>
      <top style="double"/>
      <bottom style="thick"/>
    </border>
    <border>
      <left>
        <color indexed="63"/>
      </left>
      <right style="thick"/>
      <top style="double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3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0" fillId="0" borderId="22" xfId="0" applyFill="1" applyBorder="1" applyAlignment="1">
      <alignment/>
    </xf>
    <xf numFmtId="164" fontId="0" fillId="0" borderId="23" xfId="0" applyNumberFormat="1" applyFill="1" applyBorder="1" applyAlignment="1">
      <alignment/>
    </xf>
    <xf numFmtId="0" fontId="0" fillId="33" borderId="22" xfId="0" applyFill="1" applyBorder="1" applyAlignment="1">
      <alignment/>
    </xf>
    <xf numFmtId="164" fontId="0" fillId="33" borderId="23" xfId="0" applyNumberFormat="1" applyFill="1" applyBorder="1" applyAlignment="1">
      <alignment/>
    </xf>
    <xf numFmtId="0" fontId="0" fillId="34" borderId="24" xfId="0" applyFill="1" applyBorder="1" applyAlignment="1">
      <alignment/>
    </xf>
    <xf numFmtId="0" fontId="0" fillId="0" borderId="24" xfId="0" applyBorder="1" applyAlignment="1">
      <alignment wrapText="1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wrapText="1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2" fillId="0" borderId="28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4" xfId="0" applyFont="1" applyBorder="1" applyAlignment="1">
      <alignment horizontal="right" vertical="center"/>
    </xf>
    <xf numFmtId="0" fontId="0" fillId="0" borderId="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0" xfId="0" applyNumberFormat="1" applyAlignment="1">
      <alignment/>
    </xf>
    <xf numFmtId="0" fontId="2" fillId="0" borderId="28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34" borderId="24" xfId="0" applyFill="1" applyBorder="1" applyAlignment="1">
      <alignment horizontal="center"/>
    </xf>
    <xf numFmtId="0" fontId="0" fillId="0" borderId="2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0" borderId="2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6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27" xfId="0" applyFill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0" fillId="35" borderId="29" xfId="0" applyFill="1" applyBorder="1" applyAlignment="1">
      <alignment horizontal="center"/>
    </xf>
    <xf numFmtId="0" fontId="0" fillId="35" borderId="30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36" borderId="29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/>
    </xf>
    <xf numFmtId="0" fontId="0" fillId="37" borderId="31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oji%20radovi\zadaci%20-%20finansijski%20izvestaj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"/>
      <sheetName val="knjiga"/>
      <sheetName val="primer 1"/>
      <sheetName val="primer 2"/>
      <sheetName val="primer 3"/>
    </sheetNames>
    <sheetDataSet>
      <sheetData sheetId="3">
        <row r="15">
          <cell r="C15">
            <v>2150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62"/>
  <sheetViews>
    <sheetView zoomScalePageLayoutView="0" workbookViewId="0" topLeftCell="A43">
      <selection activeCell="H34" sqref="H34"/>
    </sheetView>
  </sheetViews>
  <sheetFormatPr defaultColWidth="9.140625" defaultRowHeight="12.75"/>
  <cols>
    <col min="1" max="1" width="4.8515625" style="0" customWidth="1"/>
    <col min="2" max="2" width="25.7109375" style="0" customWidth="1"/>
    <col min="3" max="4" width="10.7109375" style="0" customWidth="1"/>
    <col min="5" max="5" width="25.7109375" style="0" customWidth="1"/>
    <col min="6" max="7" width="10.7109375" style="0" customWidth="1"/>
  </cols>
  <sheetData>
    <row r="1" ht="13.5" thickBot="1"/>
    <row r="2" spans="2:7" ht="13.5" thickTop="1">
      <c r="B2" s="69" t="s">
        <v>0</v>
      </c>
      <c r="C2" s="70"/>
      <c r="D2" s="70"/>
      <c r="E2" s="70"/>
      <c r="F2" s="70"/>
      <c r="G2" s="71"/>
    </row>
    <row r="3" spans="2:7" ht="13.5" thickBot="1">
      <c r="B3" s="72" t="s">
        <v>1</v>
      </c>
      <c r="C3" s="73"/>
      <c r="D3" s="74"/>
      <c r="E3" s="75" t="s">
        <v>2</v>
      </c>
      <c r="F3" s="76"/>
      <c r="G3" s="77"/>
    </row>
    <row r="4" spans="2:7" ht="12.75">
      <c r="B4" s="1" t="s">
        <v>1</v>
      </c>
      <c r="C4" s="2">
        <v>2002</v>
      </c>
      <c r="D4" s="3">
        <v>2003</v>
      </c>
      <c r="E4" s="4"/>
      <c r="F4" s="4">
        <v>2002</v>
      </c>
      <c r="G4" s="5">
        <v>2003</v>
      </c>
    </row>
    <row r="5" spans="2:7" ht="12.75">
      <c r="B5" s="6" t="s">
        <v>3</v>
      </c>
      <c r="C5" s="7">
        <v>120</v>
      </c>
      <c r="D5" s="8">
        <v>145</v>
      </c>
      <c r="E5" s="9" t="s">
        <v>4</v>
      </c>
      <c r="F5" s="7">
        <v>120</v>
      </c>
      <c r="G5" s="10">
        <v>140</v>
      </c>
    </row>
    <row r="6" spans="2:7" ht="12.75">
      <c r="B6" s="6" t="s">
        <v>5</v>
      </c>
      <c r="C6" s="7">
        <v>370</v>
      </c>
      <c r="D6" s="8">
        <v>415</v>
      </c>
      <c r="E6" s="9" t="s">
        <v>6</v>
      </c>
      <c r="F6" s="7">
        <v>375</v>
      </c>
      <c r="G6" s="10">
        <v>390</v>
      </c>
    </row>
    <row r="7" spans="2:7" ht="12.75">
      <c r="B7" s="6" t="s">
        <v>7</v>
      </c>
      <c r="C7" s="11">
        <v>410</v>
      </c>
      <c r="D7" s="8">
        <v>430</v>
      </c>
      <c r="E7" s="12" t="s">
        <v>8</v>
      </c>
      <c r="F7" s="13">
        <f>SUM(F5:F6)</f>
        <v>495</v>
      </c>
      <c r="G7" s="14">
        <f>SUM(G5:G6)</f>
        <v>530</v>
      </c>
    </row>
    <row r="8" spans="2:7" ht="12.75">
      <c r="B8" s="15" t="s">
        <v>9</v>
      </c>
      <c r="C8" s="13">
        <f>SUM(C5:C7)</f>
        <v>900</v>
      </c>
      <c r="D8" s="16">
        <f>SUM(D5:D7)</f>
        <v>990</v>
      </c>
      <c r="E8" s="9" t="s">
        <v>10</v>
      </c>
      <c r="F8" s="7">
        <v>415</v>
      </c>
      <c r="G8" s="10">
        <v>440</v>
      </c>
    </row>
    <row r="9" spans="2:7" ht="12.75">
      <c r="B9" s="6" t="s">
        <v>11</v>
      </c>
      <c r="C9" s="11">
        <v>915</v>
      </c>
      <c r="D9" s="8">
        <v>1000</v>
      </c>
      <c r="E9" s="9" t="s">
        <v>12</v>
      </c>
      <c r="F9" s="11">
        <v>520</v>
      </c>
      <c r="G9" s="10">
        <f>F9+C23</f>
        <v>590</v>
      </c>
    </row>
    <row r="10" spans="2:7" ht="12.75">
      <c r="B10" s="6" t="s">
        <v>13</v>
      </c>
      <c r="C10" s="11">
        <v>385</v>
      </c>
      <c r="D10" s="8">
        <v>430</v>
      </c>
      <c r="E10" s="9"/>
      <c r="F10" s="7"/>
      <c r="G10" s="10"/>
    </row>
    <row r="11" spans="2:7" ht="13.5" thickBot="1">
      <c r="B11" s="6" t="s">
        <v>14</v>
      </c>
      <c r="C11" s="11">
        <v>530</v>
      </c>
      <c r="D11" s="11">
        <f>D9-D10</f>
        <v>570</v>
      </c>
      <c r="E11" s="17"/>
      <c r="F11" s="7"/>
      <c r="G11" s="10"/>
    </row>
    <row r="12" spans="2:7" ht="14.25" thickBot="1" thickTop="1">
      <c r="B12" s="18" t="s">
        <v>15</v>
      </c>
      <c r="C12" s="19">
        <f>C5+C6+C7+C11</f>
        <v>1430</v>
      </c>
      <c r="D12" s="19">
        <f>D5+D6+D7+D11</f>
        <v>1560</v>
      </c>
      <c r="E12" s="20" t="s">
        <v>16</v>
      </c>
      <c r="F12" s="19">
        <f>SUM(F7:F11)</f>
        <v>1430</v>
      </c>
      <c r="G12" s="21">
        <f>SUM(G7:G11)</f>
        <v>1560</v>
      </c>
    </row>
    <row r="13" ht="14.25" thickBot="1" thickTop="1"/>
    <row r="14" spans="2:7" ht="13.5" thickTop="1">
      <c r="B14" s="78" t="s">
        <v>17</v>
      </c>
      <c r="C14" s="79"/>
      <c r="E14" s="80" t="s">
        <v>18</v>
      </c>
      <c r="F14" s="81"/>
      <c r="G14" s="82"/>
    </row>
    <row r="15" spans="2:7" ht="12.75">
      <c r="B15" s="6" t="s">
        <v>19</v>
      </c>
      <c r="C15" s="10">
        <v>2350</v>
      </c>
      <c r="E15" s="6" t="s">
        <v>20</v>
      </c>
      <c r="F15" s="7">
        <v>535</v>
      </c>
      <c r="G15" s="10">
        <v>600</v>
      </c>
    </row>
    <row r="16" spans="2:7" ht="12.75">
      <c r="B16" s="6" t="s">
        <v>21</v>
      </c>
      <c r="C16" s="10">
        <v>2050</v>
      </c>
      <c r="E16" s="6" t="s">
        <v>22</v>
      </c>
      <c r="F16" s="7">
        <v>45</v>
      </c>
      <c r="G16" s="10">
        <v>50</v>
      </c>
    </row>
    <row r="17" spans="2:7" ht="13.5" thickBot="1">
      <c r="B17" s="6" t="s">
        <v>23</v>
      </c>
      <c r="C17" s="10">
        <v>45</v>
      </c>
      <c r="E17" s="22" t="s">
        <v>24</v>
      </c>
      <c r="F17" s="23">
        <f>F15/F16</f>
        <v>11.88888888888889</v>
      </c>
      <c r="G17" s="24">
        <f>G15/G16</f>
        <v>12</v>
      </c>
    </row>
    <row r="18" spans="2:3" ht="14.25" thickBot="1" thickTop="1">
      <c r="B18" s="25" t="s">
        <v>25</v>
      </c>
      <c r="C18" s="26">
        <f>C15-C16-C17</f>
        <v>255</v>
      </c>
    </row>
    <row r="19" spans="2:3" ht="12.75">
      <c r="B19" s="6" t="s">
        <v>26</v>
      </c>
      <c r="C19" s="10">
        <v>50</v>
      </c>
    </row>
    <row r="20" spans="2:3" ht="13.5" thickBot="1">
      <c r="B20" s="6" t="s">
        <v>27</v>
      </c>
      <c r="C20" s="10">
        <v>55</v>
      </c>
    </row>
    <row r="21" spans="2:3" ht="13.5" thickBot="1">
      <c r="B21" s="27" t="s">
        <v>28</v>
      </c>
      <c r="C21" s="28">
        <f>C18-C19-C20</f>
        <v>150</v>
      </c>
    </row>
    <row r="22" spans="2:3" ht="12.75">
      <c r="B22" s="6" t="s">
        <v>29</v>
      </c>
      <c r="C22" s="10">
        <v>80</v>
      </c>
    </row>
    <row r="23" spans="2:3" ht="13.5" thickBot="1">
      <c r="B23" s="22" t="s">
        <v>30</v>
      </c>
      <c r="C23" s="24">
        <f>C21-C22</f>
        <v>70</v>
      </c>
    </row>
    <row r="24" ht="13.5" thickTop="1"/>
    <row r="27" spans="2:6" ht="12.75">
      <c r="B27" s="53"/>
      <c r="C27" s="54" t="s">
        <v>31</v>
      </c>
      <c r="D27" s="54"/>
      <c r="E27" s="54"/>
      <c r="F27" s="54"/>
    </row>
    <row r="28" spans="2:6" ht="12.75">
      <c r="B28" s="53"/>
      <c r="C28" s="29" t="s">
        <v>32</v>
      </c>
      <c r="D28" s="29" t="s">
        <v>33</v>
      </c>
      <c r="E28" s="29" t="s">
        <v>34</v>
      </c>
      <c r="F28" s="29" t="s">
        <v>35</v>
      </c>
    </row>
    <row r="29" spans="2:6" ht="12.75">
      <c r="B29" s="55" t="s">
        <v>36</v>
      </c>
      <c r="C29" s="68"/>
      <c r="D29" s="64"/>
      <c r="E29" s="64"/>
      <c r="F29" s="64"/>
    </row>
    <row r="30" spans="2:6" ht="12.75">
      <c r="B30" s="55"/>
      <c r="C30" s="68"/>
      <c r="D30" s="64"/>
      <c r="E30" s="64"/>
      <c r="F30" s="64"/>
    </row>
    <row r="31" spans="2:6" ht="12.75">
      <c r="B31" s="32" t="s">
        <v>37</v>
      </c>
      <c r="C31" s="43">
        <v>587.5</v>
      </c>
      <c r="D31" s="31">
        <v>500</v>
      </c>
      <c r="E31" s="31">
        <v>450</v>
      </c>
      <c r="F31" s="31">
        <v>550</v>
      </c>
    </row>
    <row r="32" spans="2:6" ht="12.75">
      <c r="B32" s="55" t="s">
        <v>38</v>
      </c>
      <c r="C32" s="64"/>
      <c r="D32" s="64"/>
      <c r="E32" s="64"/>
      <c r="F32" s="64"/>
    </row>
    <row r="33" spans="2:6" ht="12.75">
      <c r="B33" s="55"/>
      <c r="C33" s="64"/>
      <c r="D33" s="64"/>
      <c r="E33" s="64"/>
      <c r="F33" s="64"/>
    </row>
    <row r="34" spans="2:6" ht="12.75">
      <c r="B34" s="55" t="s">
        <v>39</v>
      </c>
      <c r="C34" s="64">
        <v>80</v>
      </c>
      <c r="D34" s="64">
        <v>75</v>
      </c>
      <c r="E34" s="64">
        <v>50</v>
      </c>
      <c r="F34" s="66">
        <v>100</v>
      </c>
    </row>
    <row r="35" spans="2:6" ht="13.5" thickBot="1">
      <c r="B35" s="56"/>
      <c r="C35" s="65"/>
      <c r="D35" s="65"/>
      <c r="E35" s="65"/>
      <c r="F35" s="67"/>
    </row>
    <row r="36" spans="2:6" ht="14.25" thickBot="1" thickTop="1">
      <c r="B36" s="33" t="s">
        <v>40</v>
      </c>
      <c r="C36" s="34"/>
      <c r="D36" s="34"/>
      <c r="E36" s="34"/>
      <c r="F36" s="34"/>
    </row>
    <row r="37" spans="2:6" ht="13.5" thickTop="1">
      <c r="B37" s="57" t="s">
        <v>41</v>
      </c>
      <c r="C37" s="63"/>
      <c r="D37" s="63"/>
      <c r="E37" s="63"/>
      <c r="F37" s="63"/>
    </row>
    <row r="38" spans="2:6" ht="12.75">
      <c r="B38" s="55"/>
      <c r="C38" s="64"/>
      <c r="D38" s="64"/>
      <c r="E38" s="64"/>
      <c r="F38" s="64"/>
    </row>
    <row r="41" spans="2:6" ht="12.75">
      <c r="B41" s="58" t="s">
        <v>42</v>
      </c>
      <c r="C41" s="54" t="s">
        <v>31</v>
      </c>
      <c r="D41" s="54"/>
      <c r="E41" s="54"/>
      <c r="F41" s="54"/>
    </row>
    <row r="42" spans="2:6" ht="12.75">
      <c r="B42" s="59"/>
      <c r="C42" s="29" t="s">
        <v>32</v>
      </c>
      <c r="D42" s="29" t="s">
        <v>33</v>
      </c>
      <c r="E42" s="29" t="s">
        <v>34</v>
      </c>
      <c r="F42" s="29" t="s">
        <v>35</v>
      </c>
    </row>
    <row r="43" spans="2:6" ht="12.75">
      <c r="B43" s="32" t="s">
        <v>43</v>
      </c>
      <c r="C43" s="32"/>
      <c r="D43" s="32"/>
      <c r="E43" s="32"/>
      <c r="F43" s="32"/>
    </row>
    <row r="44" spans="2:6" ht="13.5" thickBot="1">
      <c r="B44" s="36" t="s">
        <v>44</v>
      </c>
      <c r="C44" s="36">
        <v>30</v>
      </c>
      <c r="D44" s="36">
        <v>28</v>
      </c>
      <c r="E44" s="36">
        <v>0</v>
      </c>
      <c r="F44" s="36">
        <v>15</v>
      </c>
    </row>
    <row r="45" spans="2:6" ht="14.25" thickBot="1" thickTop="1">
      <c r="B45" s="33" t="s">
        <v>45</v>
      </c>
      <c r="C45" s="37"/>
      <c r="D45" s="37"/>
      <c r="E45" s="37"/>
      <c r="F45" s="37"/>
    </row>
    <row r="46" spans="2:6" ht="13.5" thickTop="1">
      <c r="B46" s="38" t="s">
        <v>46</v>
      </c>
      <c r="C46" s="39"/>
      <c r="D46" s="39"/>
      <c r="E46" s="39"/>
      <c r="F46" s="39"/>
    </row>
    <row r="47" spans="2:6" ht="12.75">
      <c r="B47" s="32" t="s">
        <v>47</v>
      </c>
      <c r="C47" s="32">
        <v>120</v>
      </c>
      <c r="D47" s="32">
        <v>115</v>
      </c>
      <c r="E47" s="32">
        <v>110</v>
      </c>
      <c r="F47" s="32">
        <v>105</v>
      </c>
    </row>
    <row r="48" spans="2:6" ht="25.5">
      <c r="B48" s="30" t="s">
        <v>48</v>
      </c>
      <c r="C48" s="40">
        <v>100</v>
      </c>
      <c r="D48" s="40">
        <v>100</v>
      </c>
      <c r="E48" s="40">
        <v>100</v>
      </c>
      <c r="F48" s="40">
        <v>100</v>
      </c>
    </row>
    <row r="49" spans="2:6" ht="12.75">
      <c r="B49" s="32" t="s">
        <v>49</v>
      </c>
      <c r="C49" s="32">
        <v>300</v>
      </c>
      <c r="D49" s="32">
        <v>250</v>
      </c>
      <c r="E49" s="32">
        <v>220</v>
      </c>
      <c r="F49" s="32">
        <v>240</v>
      </c>
    </row>
    <row r="50" spans="2:6" ht="13.5" thickBot="1">
      <c r="B50" s="36" t="s">
        <v>50</v>
      </c>
      <c r="C50" s="36">
        <v>40</v>
      </c>
      <c r="D50" s="36">
        <v>45</v>
      </c>
      <c r="E50" s="36">
        <v>35</v>
      </c>
      <c r="F50" s="36">
        <v>40</v>
      </c>
    </row>
    <row r="51" spans="2:6" ht="26.25" thickTop="1">
      <c r="B51" s="41" t="s">
        <v>51</v>
      </c>
      <c r="C51" s="42">
        <f>SUM(C47:C50)</f>
        <v>560</v>
      </c>
      <c r="D51" s="42">
        <f>SUM(D47:D50)</f>
        <v>510</v>
      </c>
      <c r="E51" s="42">
        <f>SUM(E47:E50)</f>
        <v>465</v>
      </c>
      <c r="F51" s="42">
        <f>SUM(F47:F50)</f>
        <v>485</v>
      </c>
    </row>
    <row r="52" spans="2:6" ht="25.5">
      <c r="B52" s="35" t="s">
        <v>52</v>
      </c>
      <c r="C52" s="39"/>
      <c r="D52" s="39"/>
      <c r="E52" s="39"/>
      <c r="F52" s="39"/>
    </row>
    <row r="55" spans="2:6" ht="12.75">
      <c r="B55" s="60"/>
      <c r="C55" s="54" t="s">
        <v>31</v>
      </c>
      <c r="D55" s="54"/>
      <c r="E55" s="54"/>
      <c r="F55" s="54"/>
    </row>
    <row r="56" spans="2:6" ht="12.75">
      <c r="B56" s="60"/>
      <c r="C56" s="29" t="s">
        <v>32</v>
      </c>
      <c r="D56" s="29" t="s">
        <v>33</v>
      </c>
      <c r="E56" s="29" t="s">
        <v>34</v>
      </c>
      <c r="F56" s="29" t="s">
        <v>35</v>
      </c>
    </row>
    <row r="57" spans="2:6" ht="12.75">
      <c r="B57" s="32" t="s">
        <v>53</v>
      </c>
      <c r="C57" s="32"/>
      <c r="D57" s="32"/>
      <c r="E57" s="32"/>
      <c r="F57" s="32"/>
    </row>
    <row r="58" spans="2:6" ht="12.75">
      <c r="B58" s="32" t="s">
        <v>54</v>
      </c>
      <c r="C58" s="32"/>
      <c r="D58" s="32"/>
      <c r="E58" s="32"/>
      <c r="F58" s="32"/>
    </row>
    <row r="59" spans="2:6" ht="12.75">
      <c r="B59" s="32" t="s">
        <v>55</v>
      </c>
      <c r="C59" s="32"/>
      <c r="D59" s="32"/>
      <c r="E59" s="32"/>
      <c r="F59" s="32"/>
    </row>
    <row r="60" spans="2:6" ht="13.5" thickBot="1">
      <c r="B60" s="36" t="s">
        <v>56</v>
      </c>
      <c r="C60" s="36">
        <v>20</v>
      </c>
      <c r="D60" s="36">
        <v>20</v>
      </c>
      <c r="E60" s="36">
        <v>20</v>
      </c>
      <c r="F60" s="36">
        <v>20</v>
      </c>
    </row>
    <row r="61" spans="2:6" ht="13.5" thickTop="1">
      <c r="B61" s="51" t="s">
        <v>57</v>
      </c>
      <c r="C61" s="61"/>
      <c r="D61" s="61"/>
      <c r="E61" s="61"/>
      <c r="F61" s="61"/>
    </row>
    <row r="62" spans="2:6" ht="12.75">
      <c r="B62" s="52"/>
      <c r="C62" s="62"/>
      <c r="D62" s="62"/>
      <c r="E62" s="62"/>
      <c r="F62" s="62"/>
    </row>
  </sheetData>
  <sheetProtection/>
  <mergeCells count="36">
    <mergeCell ref="C29:C30"/>
    <mergeCell ref="D29:D30"/>
    <mergeCell ref="E29:E30"/>
    <mergeCell ref="F29:F30"/>
    <mergeCell ref="B2:G2"/>
    <mergeCell ref="B3:D3"/>
    <mergeCell ref="E3:G3"/>
    <mergeCell ref="B14:C14"/>
    <mergeCell ref="E14:G14"/>
    <mergeCell ref="C34:C35"/>
    <mergeCell ref="D34:D35"/>
    <mergeCell ref="E34:E35"/>
    <mergeCell ref="F34:F35"/>
    <mergeCell ref="C32:C33"/>
    <mergeCell ref="D32:D33"/>
    <mergeCell ref="E32:E33"/>
    <mergeCell ref="F32:F33"/>
    <mergeCell ref="C61:C62"/>
    <mergeCell ref="D61:D62"/>
    <mergeCell ref="E61:E62"/>
    <mergeCell ref="F61:F62"/>
    <mergeCell ref="C55:F55"/>
    <mergeCell ref="C37:C38"/>
    <mergeCell ref="D37:D38"/>
    <mergeCell ref="E37:E38"/>
    <mergeCell ref="F37:F38"/>
    <mergeCell ref="B61:B62"/>
    <mergeCell ref="B27:B28"/>
    <mergeCell ref="C27:F27"/>
    <mergeCell ref="B29:B30"/>
    <mergeCell ref="B32:B33"/>
    <mergeCell ref="B34:B35"/>
    <mergeCell ref="B37:B38"/>
    <mergeCell ref="B41:B42"/>
    <mergeCell ref="C41:F41"/>
    <mergeCell ref="B55:B5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61"/>
  <sheetViews>
    <sheetView zoomScalePageLayoutView="0" workbookViewId="0" topLeftCell="A16">
      <selection activeCell="C56" sqref="C56"/>
    </sheetView>
  </sheetViews>
  <sheetFormatPr defaultColWidth="9.140625" defaultRowHeight="12.75"/>
  <cols>
    <col min="1" max="1" width="4.8515625" style="0" customWidth="1"/>
    <col min="2" max="2" width="25.7109375" style="0" customWidth="1"/>
    <col min="3" max="4" width="10.7109375" style="0" customWidth="1"/>
    <col min="5" max="5" width="25.7109375" style="0" customWidth="1"/>
    <col min="6" max="7" width="10.7109375" style="0" customWidth="1"/>
  </cols>
  <sheetData>
    <row r="1" ht="13.5" thickBot="1"/>
    <row r="2" spans="2:7" ht="13.5" thickTop="1">
      <c r="B2" s="69" t="s">
        <v>0</v>
      </c>
      <c r="C2" s="70"/>
      <c r="D2" s="70"/>
      <c r="E2" s="70"/>
      <c r="F2" s="70"/>
      <c r="G2" s="71"/>
    </row>
    <row r="3" spans="2:7" ht="13.5" thickBot="1">
      <c r="B3" s="72" t="s">
        <v>1</v>
      </c>
      <c r="C3" s="73"/>
      <c r="D3" s="74"/>
      <c r="E3" s="75" t="s">
        <v>2</v>
      </c>
      <c r="F3" s="76"/>
      <c r="G3" s="77"/>
    </row>
    <row r="4" spans="2:7" ht="12.75">
      <c r="B4" s="1" t="s">
        <v>1</v>
      </c>
      <c r="C4" s="2">
        <v>2002</v>
      </c>
      <c r="D4" s="3">
        <v>2003</v>
      </c>
      <c r="E4" s="4"/>
      <c r="F4" s="4">
        <v>2002</v>
      </c>
      <c r="G4" s="5">
        <v>2003</v>
      </c>
    </row>
    <row r="5" spans="2:7" ht="12.75">
      <c r="B5" s="6" t="s">
        <v>3</v>
      </c>
      <c r="C5" s="7">
        <v>60</v>
      </c>
      <c r="D5" s="8">
        <v>100</v>
      </c>
      <c r="E5" s="9" t="s">
        <v>4</v>
      </c>
      <c r="F5" s="7">
        <v>91.6</v>
      </c>
      <c r="G5" s="10">
        <v>90</v>
      </c>
    </row>
    <row r="6" spans="2:7" ht="12.75">
      <c r="B6" s="6" t="s">
        <v>5</v>
      </c>
      <c r="C6" s="7">
        <v>418.1</v>
      </c>
      <c r="D6" s="8">
        <v>430</v>
      </c>
      <c r="E6" s="9" t="s">
        <v>6</v>
      </c>
      <c r="F6" s="7">
        <v>340.9</v>
      </c>
      <c r="G6" s="10">
        <v>350</v>
      </c>
    </row>
    <row r="7" spans="2:7" ht="12.75">
      <c r="B7" s="6" t="s">
        <v>7</v>
      </c>
      <c r="C7" s="11">
        <v>324.9</v>
      </c>
      <c r="D7" s="8">
        <v>340</v>
      </c>
      <c r="E7" s="12" t="s">
        <v>8</v>
      </c>
      <c r="F7" s="13">
        <f>SUM(F5:F6)</f>
        <v>432.5</v>
      </c>
      <c r="G7" s="14">
        <f>SUM(G5:G6)</f>
        <v>440</v>
      </c>
    </row>
    <row r="8" spans="2:7" ht="12.75">
      <c r="B8" s="15" t="s">
        <v>9</v>
      </c>
      <c r="C8" s="13">
        <f>SUM(C5:C7)</f>
        <v>803</v>
      </c>
      <c r="D8" s="16">
        <f>SUM(D5:D7)</f>
        <v>870</v>
      </c>
      <c r="E8" s="9" t="s">
        <v>10</v>
      </c>
      <c r="F8" s="7">
        <v>410</v>
      </c>
      <c r="G8" s="10">
        <v>445</v>
      </c>
    </row>
    <row r="9" spans="2:7" ht="12.75">
      <c r="B9" s="6" t="s">
        <v>11</v>
      </c>
      <c r="C9" s="11">
        <v>914.5</v>
      </c>
      <c r="D9" s="8">
        <v>990</v>
      </c>
      <c r="E9" s="9" t="s">
        <v>12</v>
      </c>
      <c r="F9" s="11">
        <v>493.3</v>
      </c>
      <c r="G9" s="10">
        <f>F9+C23</f>
        <v>535</v>
      </c>
    </row>
    <row r="10" spans="2:7" ht="12.75">
      <c r="B10" s="6" t="s">
        <v>13</v>
      </c>
      <c r="C10" s="11">
        <v>381.7</v>
      </c>
      <c r="D10" s="8">
        <v>440</v>
      </c>
      <c r="E10" s="9"/>
      <c r="F10" s="7"/>
      <c r="G10" s="10"/>
    </row>
    <row r="11" spans="2:7" ht="13.5" thickBot="1">
      <c r="B11" s="6" t="s">
        <v>14</v>
      </c>
      <c r="C11" s="11">
        <f>C9-C10</f>
        <v>532.8</v>
      </c>
      <c r="D11" s="11">
        <f>D9-D10</f>
        <v>550</v>
      </c>
      <c r="E11" s="17"/>
      <c r="F11" s="7"/>
      <c r="G11" s="10"/>
    </row>
    <row r="12" spans="2:7" ht="14.25" thickBot="1" thickTop="1">
      <c r="B12" s="18" t="s">
        <v>15</v>
      </c>
      <c r="C12" s="19">
        <f>C5+C6+C7+C11</f>
        <v>1335.8</v>
      </c>
      <c r="D12" s="19">
        <f>D5+D6+D7+D11</f>
        <v>1420</v>
      </c>
      <c r="E12" s="20" t="s">
        <v>16</v>
      </c>
      <c r="F12" s="19">
        <f>SUM(F7:F11)</f>
        <v>1335.8</v>
      </c>
      <c r="G12" s="21">
        <f>SUM(G7:G11)</f>
        <v>1420</v>
      </c>
    </row>
    <row r="13" ht="14.25" thickBot="1" thickTop="1"/>
    <row r="14" spans="2:7" ht="13.5" thickTop="1">
      <c r="B14" s="78" t="s">
        <v>17</v>
      </c>
      <c r="C14" s="79"/>
      <c r="E14" s="80" t="s">
        <v>18</v>
      </c>
      <c r="F14" s="81"/>
      <c r="G14" s="82"/>
    </row>
    <row r="15" spans="2:7" ht="12.75">
      <c r="B15" s="6" t="s">
        <v>19</v>
      </c>
      <c r="C15" s="10">
        <v>2150</v>
      </c>
      <c r="E15" s="6" t="s">
        <v>20</v>
      </c>
      <c r="F15" s="7">
        <v>485</v>
      </c>
      <c r="G15" s="10">
        <v>540</v>
      </c>
    </row>
    <row r="16" spans="2:7" ht="12.75">
      <c r="B16" s="6" t="s">
        <v>21</v>
      </c>
      <c r="C16" s="10">
        <v>1920</v>
      </c>
      <c r="E16" s="6" t="s">
        <v>22</v>
      </c>
      <c r="F16" s="7">
        <v>20</v>
      </c>
      <c r="G16" s="10">
        <v>20</v>
      </c>
    </row>
    <row r="17" spans="2:7" ht="13.5" thickBot="1">
      <c r="B17" s="6" t="s">
        <v>23</v>
      </c>
      <c r="C17" s="10">
        <f>D10-C10</f>
        <v>58.30000000000001</v>
      </c>
      <c r="E17" s="22" t="s">
        <v>24</v>
      </c>
      <c r="F17" s="23">
        <f>F15/F16</f>
        <v>24.25</v>
      </c>
      <c r="G17" s="24">
        <f>G15/G16</f>
        <v>27</v>
      </c>
    </row>
    <row r="18" spans="2:3" ht="14.25" thickBot="1" thickTop="1">
      <c r="B18" s="25" t="s">
        <v>25</v>
      </c>
      <c r="C18" s="26">
        <f>C15-C16-C17</f>
        <v>171.7</v>
      </c>
    </row>
    <row r="19" spans="2:3" ht="12.75">
      <c r="B19" s="6" t="s">
        <v>26</v>
      </c>
      <c r="C19" s="10">
        <v>40</v>
      </c>
    </row>
    <row r="20" spans="2:3" ht="13.5" thickBot="1">
      <c r="B20" s="6" t="s">
        <v>27</v>
      </c>
      <c r="C20" s="10">
        <v>45.7</v>
      </c>
    </row>
    <row r="21" spans="2:3" ht="13.5" thickBot="1">
      <c r="B21" s="27" t="s">
        <v>28</v>
      </c>
      <c r="C21" s="28">
        <f>C18-C19-C20</f>
        <v>85.99999999999999</v>
      </c>
    </row>
    <row r="22" spans="2:3" ht="12.75">
      <c r="B22" s="6" t="s">
        <v>29</v>
      </c>
      <c r="C22" s="10">
        <v>44.3</v>
      </c>
    </row>
    <row r="23" spans="2:3" ht="13.5" thickBot="1">
      <c r="B23" s="22" t="s">
        <v>30</v>
      </c>
      <c r="C23" s="24">
        <f>C21-C22</f>
        <v>41.69999999999999</v>
      </c>
    </row>
    <row r="24" ht="13.5" thickTop="1"/>
    <row r="26" spans="2:6" ht="12.75">
      <c r="B26" s="53"/>
      <c r="C26" s="54" t="s">
        <v>31</v>
      </c>
      <c r="D26" s="54"/>
      <c r="E26" s="54"/>
      <c r="F26" s="54"/>
    </row>
    <row r="27" spans="2:6" ht="12.75">
      <c r="B27" s="53"/>
      <c r="C27" s="29" t="s">
        <v>32</v>
      </c>
      <c r="D27" s="29" t="s">
        <v>33</v>
      </c>
      <c r="E27" s="29" t="s">
        <v>34</v>
      </c>
      <c r="F27" s="29" t="s">
        <v>35</v>
      </c>
    </row>
    <row r="28" spans="2:6" ht="12.75">
      <c r="B28" s="55" t="s">
        <v>36</v>
      </c>
      <c r="C28" s="68"/>
      <c r="D28" s="64"/>
      <c r="E28" s="64"/>
      <c r="F28" s="64"/>
    </row>
    <row r="29" spans="2:6" ht="12.75">
      <c r="B29" s="55"/>
      <c r="C29" s="68"/>
      <c r="D29" s="64"/>
      <c r="E29" s="64"/>
      <c r="F29" s="64"/>
    </row>
    <row r="30" spans="2:6" ht="12.75">
      <c r="B30" s="32" t="s">
        <v>37</v>
      </c>
      <c r="C30" s="43">
        <f>'[1]primer 2'!$C$15/4</f>
        <v>537.5</v>
      </c>
      <c r="D30" s="31">
        <v>500</v>
      </c>
      <c r="E30" s="31">
        <v>450</v>
      </c>
      <c r="F30" s="31">
        <v>550</v>
      </c>
    </row>
    <row r="31" spans="2:6" ht="12.75">
      <c r="B31" s="55" t="s">
        <v>38</v>
      </c>
      <c r="C31" s="64"/>
      <c r="D31" s="64"/>
      <c r="E31" s="64"/>
      <c r="F31" s="64"/>
    </row>
    <row r="32" spans="2:6" ht="12.75">
      <c r="B32" s="55"/>
      <c r="C32" s="64"/>
      <c r="D32" s="64"/>
      <c r="E32" s="64"/>
      <c r="F32" s="64"/>
    </row>
    <row r="33" spans="2:6" ht="12.75">
      <c r="B33" s="55" t="s">
        <v>39</v>
      </c>
      <c r="C33" s="64">
        <v>80</v>
      </c>
      <c r="D33" s="64">
        <v>75</v>
      </c>
      <c r="E33" s="64">
        <v>50</v>
      </c>
      <c r="F33" s="66">
        <v>100</v>
      </c>
    </row>
    <row r="34" spans="2:6" ht="13.5" thickBot="1">
      <c r="B34" s="56"/>
      <c r="C34" s="65"/>
      <c r="D34" s="65"/>
      <c r="E34" s="65"/>
      <c r="F34" s="67"/>
    </row>
    <row r="35" spans="2:6" ht="14.25" thickBot="1" thickTop="1">
      <c r="B35" s="33" t="s">
        <v>40</v>
      </c>
      <c r="C35" s="34"/>
      <c r="D35" s="34"/>
      <c r="E35" s="34"/>
      <c r="F35" s="34"/>
    </row>
    <row r="36" spans="2:6" ht="13.5" thickTop="1">
      <c r="B36" s="57" t="s">
        <v>41</v>
      </c>
      <c r="C36" s="63"/>
      <c r="D36" s="63"/>
      <c r="E36" s="63"/>
      <c r="F36" s="63"/>
    </row>
    <row r="37" spans="2:6" ht="12.75">
      <c r="B37" s="55"/>
      <c r="C37" s="64"/>
      <c r="D37" s="64"/>
      <c r="E37" s="64"/>
      <c r="F37" s="64"/>
    </row>
    <row r="40" spans="2:6" ht="12.75">
      <c r="B40" s="58" t="s">
        <v>42</v>
      </c>
      <c r="C40" s="54" t="s">
        <v>31</v>
      </c>
      <c r="D40" s="54"/>
      <c r="E40" s="54"/>
      <c r="F40" s="54"/>
    </row>
    <row r="41" spans="2:6" ht="12.75">
      <c r="B41" s="59"/>
      <c r="C41" s="29" t="s">
        <v>32</v>
      </c>
      <c r="D41" s="29" t="s">
        <v>33</v>
      </c>
      <c r="E41" s="29" t="s">
        <v>34</v>
      </c>
      <c r="F41" s="29" t="s">
        <v>35</v>
      </c>
    </row>
    <row r="42" spans="2:6" ht="12.75">
      <c r="B42" s="32" t="s">
        <v>43</v>
      </c>
      <c r="C42" s="32"/>
      <c r="D42" s="32"/>
      <c r="E42" s="32"/>
      <c r="F42" s="32"/>
    </row>
    <row r="43" spans="2:6" ht="13.5" thickBot="1">
      <c r="B43" s="36" t="s">
        <v>44</v>
      </c>
      <c r="C43" s="36">
        <v>30</v>
      </c>
      <c r="D43" s="36">
        <v>28</v>
      </c>
      <c r="E43" s="36">
        <v>0</v>
      </c>
      <c r="F43" s="36">
        <v>15</v>
      </c>
    </row>
    <row r="44" spans="2:6" ht="14.25" thickBot="1" thickTop="1">
      <c r="B44" s="33" t="s">
        <v>45</v>
      </c>
      <c r="C44" s="37"/>
      <c r="D44" s="37"/>
      <c r="E44" s="37"/>
      <c r="F44" s="37"/>
    </row>
    <row r="45" spans="2:6" ht="13.5" thickTop="1">
      <c r="B45" s="38" t="s">
        <v>46</v>
      </c>
      <c r="C45" s="39"/>
      <c r="D45" s="39"/>
      <c r="E45" s="39"/>
      <c r="F45" s="39"/>
    </row>
    <row r="46" spans="2:6" ht="12.75">
      <c r="B46" s="32" t="s">
        <v>47</v>
      </c>
      <c r="C46" s="32">
        <v>120</v>
      </c>
      <c r="D46" s="32">
        <v>115</v>
      </c>
      <c r="E46" s="32">
        <v>110</v>
      </c>
      <c r="F46" s="32">
        <v>105</v>
      </c>
    </row>
    <row r="47" spans="2:6" ht="25.5">
      <c r="B47" s="30" t="s">
        <v>48</v>
      </c>
      <c r="C47" s="40">
        <v>100</v>
      </c>
      <c r="D47" s="40">
        <v>100</v>
      </c>
      <c r="E47" s="40">
        <v>100</v>
      </c>
      <c r="F47" s="40">
        <v>100</v>
      </c>
    </row>
    <row r="48" spans="2:6" ht="12.75">
      <c r="B48" s="32" t="s">
        <v>49</v>
      </c>
      <c r="C48" s="32">
        <v>300</v>
      </c>
      <c r="D48" s="32">
        <v>250</v>
      </c>
      <c r="E48" s="32">
        <v>220</v>
      </c>
      <c r="F48" s="32">
        <v>240</v>
      </c>
    </row>
    <row r="49" spans="2:6" ht="13.5" thickBot="1">
      <c r="B49" s="36" t="s">
        <v>50</v>
      </c>
      <c r="C49" s="36">
        <v>40</v>
      </c>
      <c r="D49" s="36">
        <v>45</v>
      </c>
      <c r="E49" s="36">
        <v>35</v>
      </c>
      <c r="F49" s="36">
        <v>40</v>
      </c>
    </row>
    <row r="50" spans="2:6" ht="26.25" thickTop="1">
      <c r="B50" s="41" t="s">
        <v>51</v>
      </c>
      <c r="C50" s="42">
        <f>SUM(C46:C49)</f>
        <v>560</v>
      </c>
      <c r="D50" s="42">
        <f>SUM(D46:D49)</f>
        <v>510</v>
      </c>
      <c r="E50" s="42">
        <f>SUM(E46:E49)</f>
        <v>465</v>
      </c>
      <c r="F50" s="42">
        <f>SUM(F46:F49)</f>
        <v>485</v>
      </c>
    </row>
    <row r="51" spans="2:6" ht="25.5">
      <c r="B51" s="35" t="s">
        <v>52</v>
      </c>
      <c r="C51" s="39"/>
      <c r="D51" s="39"/>
      <c r="E51" s="39"/>
      <c r="F51" s="39"/>
    </row>
    <row r="54" spans="2:6" ht="12.75">
      <c r="B54" s="60"/>
      <c r="C54" s="54" t="s">
        <v>31</v>
      </c>
      <c r="D54" s="54"/>
      <c r="E54" s="54"/>
      <c r="F54" s="54"/>
    </row>
    <row r="55" spans="2:6" ht="12.75">
      <c r="B55" s="60"/>
      <c r="C55" s="29" t="s">
        <v>32</v>
      </c>
      <c r="D55" s="29" t="s">
        <v>33</v>
      </c>
      <c r="E55" s="29" t="s">
        <v>34</v>
      </c>
      <c r="F55" s="29" t="s">
        <v>35</v>
      </c>
    </row>
    <row r="56" spans="2:6" ht="12.75">
      <c r="B56" s="32" t="s">
        <v>53</v>
      </c>
      <c r="C56" s="32"/>
      <c r="D56" s="32"/>
      <c r="E56" s="32"/>
      <c r="F56" s="32"/>
    </row>
    <row r="57" spans="2:6" ht="12.75">
      <c r="B57" s="32" t="s">
        <v>54</v>
      </c>
      <c r="C57" s="32"/>
      <c r="D57" s="32"/>
      <c r="E57" s="32"/>
      <c r="F57" s="32"/>
    </row>
    <row r="58" spans="2:6" ht="12.75">
      <c r="B58" s="32" t="s">
        <v>55</v>
      </c>
      <c r="C58" s="32"/>
      <c r="D58" s="32"/>
      <c r="E58" s="32"/>
      <c r="F58" s="32"/>
    </row>
    <row r="59" spans="2:6" ht="13.5" thickBot="1">
      <c r="B59" s="36" t="s">
        <v>56</v>
      </c>
      <c r="C59" s="36">
        <v>20</v>
      </c>
      <c r="D59" s="36">
        <v>20</v>
      </c>
      <c r="E59" s="36">
        <v>20</v>
      </c>
      <c r="F59" s="36">
        <v>20</v>
      </c>
    </row>
    <row r="60" spans="2:6" ht="13.5" thickTop="1">
      <c r="B60" s="51" t="s">
        <v>57</v>
      </c>
      <c r="C60" s="61"/>
      <c r="D60" s="61"/>
      <c r="E60" s="61"/>
      <c r="F60" s="61"/>
    </row>
    <row r="61" spans="2:6" ht="12.75">
      <c r="B61" s="52"/>
      <c r="C61" s="62"/>
      <c r="D61" s="62"/>
      <c r="E61" s="62"/>
      <c r="F61" s="62"/>
    </row>
  </sheetData>
  <sheetProtection/>
  <mergeCells count="36">
    <mergeCell ref="F28:F29"/>
    <mergeCell ref="B2:G2"/>
    <mergeCell ref="B3:D3"/>
    <mergeCell ref="E3:G3"/>
    <mergeCell ref="B14:C14"/>
    <mergeCell ref="E14:G14"/>
    <mergeCell ref="B31:B32"/>
    <mergeCell ref="C31:C32"/>
    <mergeCell ref="D31:D32"/>
    <mergeCell ref="E31:E32"/>
    <mergeCell ref="B26:B27"/>
    <mergeCell ref="C26:F26"/>
    <mergeCell ref="B28:B29"/>
    <mergeCell ref="C28:C29"/>
    <mergeCell ref="D28:D29"/>
    <mergeCell ref="E28:E29"/>
    <mergeCell ref="B36:B37"/>
    <mergeCell ref="C36:C37"/>
    <mergeCell ref="D36:D37"/>
    <mergeCell ref="E36:E37"/>
    <mergeCell ref="F31:F32"/>
    <mergeCell ref="B33:B34"/>
    <mergeCell ref="C33:C34"/>
    <mergeCell ref="D33:D34"/>
    <mergeCell ref="E33:E34"/>
    <mergeCell ref="F33:F34"/>
    <mergeCell ref="F60:F61"/>
    <mergeCell ref="B60:B61"/>
    <mergeCell ref="C60:C61"/>
    <mergeCell ref="D60:D61"/>
    <mergeCell ref="E60:E61"/>
    <mergeCell ref="F36:F37"/>
    <mergeCell ref="B40:B41"/>
    <mergeCell ref="C40:F40"/>
    <mergeCell ref="B54:B55"/>
    <mergeCell ref="C54:F5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61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1" max="1" width="4.8515625" style="0" customWidth="1"/>
    <col min="2" max="2" width="25.7109375" style="0" customWidth="1"/>
    <col min="3" max="4" width="10.7109375" style="0" customWidth="1"/>
    <col min="5" max="5" width="25.7109375" style="0" customWidth="1"/>
    <col min="6" max="7" width="10.7109375" style="0" customWidth="1"/>
  </cols>
  <sheetData>
    <row r="1" ht="13.5" thickBot="1"/>
    <row r="2" spans="2:7" ht="13.5" thickTop="1">
      <c r="B2" s="69" t="s">
        <v>0</v>
      </c>
      <c r="C2" s="70"/>
      <c r="D2" s="70"/>
      <c r="E2" s="70"/>
      <c r="F2" s="70"/>
      <c r="G2" s="71"/>
    </row>
    <row r="3" spans="2:7" ht="13.5" thickBot="1">
      <c r="B3" s="72" t="s">
        <v>1</v>
      </c>
      <c r="C3" s="73"/>
      <c r="D3" s="74"/>
      <c r="E3" s="75" t="s">
        <v>2</v>
      </c>
      <c r="F3" s="76"/>
      <c r="G3" s="77"/>
    </row>
    <row r="4" spans="2:7" ht="12.75">
      <c r="B4" s="1" t="s">
        <v>1</v>
      </c>
      <c r="C4" s="44">
        <v>2002</v>
      </c>
      <c r="D4" s="45">
        <v>2003</v>
      </c>
      <c r="E4" s="4"/>
      <c r="F4" s="46">
        <v>2002</v>
      </c>
      <c r="G4" s="47">
        <v>2003</v>
      </c>
    </row>
    <row r="5" spans="2:7" ht="12.75">
      <c r="B5" s="6" t="s">
        <v>3</v>
      </c>
      <c r="C5" s="7">
        <v>87</v>
      </c>
      <c r="D5" s="8">
        <v>123</v>
      </c>
      <c r="E5" s="9" t="s">
        <v>4</v>
      </c>
      <c r="F5" s="7">
        <v>255</v>
      </c>
      <c r="G5" s="10">
        <v>303</v>
      </c>
    </row>
    <row r="6" spans="2:7" ht="12.75">
      <c r="B6" s="6" t="s">
        <v>5</v>
      </c>
      <c r="C6" s="7">
        <v>348</v>
      </c>
      <c r="D6" s="8">
        <v>415</v>
      </c>
      <c r="E6" s="9" t="s">
        <v>6</v>
      </c>
      <c r="F6" s="7">
        <v>320</v>
      </c>
      <c r="G6" s="10">
        <v>435</v>
      </c>
    </row>
    <row r="7" spans="2:7" ht="12.75">
      <c r="B7" s="6" t="s">
        <v>7</v>
      </c>
      <c r="C7" s="11">
        <v>420</v>
      </c>
      <c r="D7" s="8">
        <v>440</v>
      </c>
      <c r="E7" s="12" t="s">
        <v>8</v>
      </c>
      <c r="F7" s="13">
        <f>SUM(F5:F6)</f>
        <v>575</v>
      </c>
      <c r="G7" s="14">
        <f>SUM(G5:G6)</f>
        <v>738</v>
      </c>
    </row>
    <row r="8" spans="2:7" ht="12.75">
      <c r="B8" s="15" t="s">
        <v>9</v>
      </c>
      <c r="C8" s="13">
        <f>SUM(C5:C7)</f>
        <v>855</v>
      </c>
      <c r="D8" s="16">
        <f>SUM(D5:D7)</f>
        <v>978</v>
      </c>
      <c r="E8" s="9" t="s">
        <v>10</v>
      </c>
      <c r="F8" s="7">
        <v>480</v>
      </c>
      <c r="G8" s="10">
        <v>550</v>
      </c>
    </row>
    <row r="9" spans="2:7" ht="12.75">
      <c r="B9" s="6" t="s">
        <v>11</v>
      </c>
      <c r="C9" s="11">
        <v>1230</v>
      </c>
      <c r="D9" s="8">
        <v>1570</v>
      </c>
      <c r="E9" s="9" t="s">
        <v>12</v>
      </c>
      <c r="F9" s="11">
        <v>550</v>
      </c>
      <c r="G9" s="10">
        <v>700</v>
      </c>
    </row>
    <row r="10" spans="2:7" ht="12.75">
      <c r="B10" s="6" t="s">
        <v>13</v>
      </c>
      <c r="C10" s="11">
        <v>480</v>
      </c>
      <c r="D10" s="8">
        <v>560</v>
      </c>
      <c r="E10" s="9"/>
      <c r="F10" s="7"/>
      <c r="G10" s="10"/>
    </row>
    <row r="11" spans="2:7" ht="13.5" thickBot="1">
      <c r="B11" s="6" t="s">
        <v>14</v>
      </c>
      <c r="C11" s="11">
        <f>C9-C10</f>
        <v>750</v>
      </c>
      <c r="D11" s="11">
        <f>D9-D10</f>
        <v>1010</v>
      </c>
      <c r="E11" s="17"/>
      <c r="F11" s="7"/>
      <c r="G11" s="10"/>
    </row>
    <row r="12" spans="2:7" ht="14.25" thickBot="1" thickTop="1">
      <c r="B12" s="18" t="s">
        <v>15</v>
      </c>
      <c r="C12" s="19">
        <f>C5+C6+C7+C11</f>
        <v>1605</v>
      </c>
      <c r="D12" s="19">
        <f>D5+D6+D7+D11</f>
        <v>1988</v>
      </c>
      <c r="E12" s="20" t="s">
        <v>16</v>
      </c>
      <c r="F12" s="19">
        <f>SUM(F7:F11)</f>
        <v>1605</v>
      </c>
      <c r="G12" s="21">
        <f>SUM(G7:G11)</f>
        <v>1988</v>
      </c>
    </row>
    <row r="13" ht="14.25" thickBot="1" thickTop="1"/>
    <row r="14" spans="2:7" ht="13.5" thickTop="1">
      <c r="B14" s="78" t="s">
        <v>17</v>
      </c>
      <c r="C14" s="79"/>
      <c r="E14" s="80" t="s">
        <v>18</v>
      </c>
      <c r="F14" s="81"/>
      <c r="G14" s="82"/>
    </row>
    <row r="15" spans="2:7" ht="12.75">
      <c r="B15" s="6" t="s">
        <v>19</v>
      </c>
      <c r="C15" s="10">
        <v>3140</v>
      </c>
      <c r="E15" s="6" t="s">
        <v>20</v>
      </c>
      <c r="F15" s="7">
        <v>620</v>
      </c>
      <c r="G15" s="10">
        <v>750</v>
      </c>
    </row>
    <row r="16" spans="2:7" ht="12.75">
      <c r="B16" s="6" t="s">
        <v>21</v>
      </c>
      <c r="C16" s="10">
        <v>2560</v>
      </c>
      <c r="E16" s="6" t="s">
        <v>22</v>
      </c>
      <c r="F16" s="7">
        <v>23</v>
      </c>
      <c r="G16" s="10">
        <v>25</v>
      </c>
    </row>
    <row r="17" spans="2:7" ht="13.5" thickBot="1">
      <c r="B17" s="6" t="s">
        <v>23</v>
      </c>
      <c r="C17" s="10">
        <f>D10-C10</f>
        <v>80</v>
      </c>
      <c r="E17" s="22" t="s">
        <v>24</v>
      </c>
      <c r="F17" s="48">
        <f>F15/F16</f>
        <v>26.956521739130434</v>
      </c>
      <c r="G17" s="49">
        <f>G15/G16</f>
        <v>30</v>
      </c>
    </row>
    <row r="18" spans="2:3" ht="14.25" thickBot="1" thickTop="1">
      <c r="B18" s="25" t="s">
        <v>25</v>
      </c>
      <c r="C18" s="26">
        <f>C15-C16-C17</f>
        <v>500</v>
      </c>
    </row>
    <row r="19" spans="2:3" ht="12.75">
      <c r="B19" s="6" t="s">
        <v>26</v>
      </c>
      <c r="C19" s="10">
        <v>110</v>
      </c>
    </row>
    <row r="20" spans="2:3" ht="13.5" thickBot="1">
      <c r="B20" s="6" t="s">
        <v>27</v>
      </c>
      <c r="C20" s="10">
        <v>160</v>
      </c>
    </row>
    <row r="21" spans="2:3" ht="13.5" thickBot="1">
      <c r="B21" s="27" t="s">
        <v>28</v>
      </c>
      <c r="C21" s="28">
        <f>C18-C19-C20</f>
        <v>230</v>
      </c>
    </row>
    <row r="22" spans="2:5" ht="12.75">
      <c r="B22" s="6" t="s">
        <v>29</v>
      </c>
      <c r="C22" s="10">
        <v>80</v>
      </c>
      <c r="E22" s="50"/>
    </row>
    <row r="23" spans="2:3" ht="13.5" thickBot="1">
      <c r="B23" s="22" t="s">
        <v>30</v>
      </c>
      <c r="C23" s="24">
        <f>C21-C22</f>
        <v>150</v>
      </c>
    </row>
    <row r="24" ht="13.5" thickTop="1"/>
    <row r="26" spans="2:6" ht="12.75">
      <c r="B26" s="53"/>
      <c r="C26" s="54" t="s">
        <v>31</v>
      </c>
      <c r="D26" s="54"/>
      <c r="E26" s="54"/>
      <c r="F26" s="54"/>
    </row>
    <row r="27" spans="2:6" ht="12.75">
      <c r="B27" s="53"/>
      <c r="C27" s="29" t="s">
        <v>32</v>
      </c>
      <c r="D27" s="29" t="s">
        <v>33</v>
      </c>
      <c r="E27" s="29" t="s">
        <v>34</v>
      </c>
      <c r="F27" s="29" t="s">
        <v>35</v>
      </c>
    </row>
    <row r="28" spans="2:6" ht="12.75">
      <c r="B28" s="55" t="s">
        <v>36</v>
      </c>
      <c r="C28" s="68"/>
      <c r="D28" s="64"/>
      <c r="E28" s="64"/>
      <c r="F28" s="64"/>
    </row>
    <row r="29" spans="2:6" ht="12.75">
      <c r="B29" s="55"/>
      <c r="C29" s="68"/>
      <c r="D29" s="64"/>
      <c r="E29" s="64"/>
      <c r="F29" s="64"/>
    </row>
    <row r="30" spans="2:6" ht="12.75">
      <c r="B30" s="32" t="s">
        <v>37</v>
      </c>
      <c r="C30" s="43">
        <v>0</v>
      </c>
      <c r="D30" s="31">
        <v>500</v>
      </c>
      <c r="E30" s="31">
        <v>450</v>
      </c>
      <c r="F30" s="31">
        <v>550</v>
      </c>
    </row>
    <row r="31" spans="2:6" ht="12.75">
      <c r="B31" s="55" t="s">
        <v>38</v>
      </c>
      <c r="C31" s="64"/>
      <c r="D31" s="64"/>
      <c r="E31" s="64"/>
      <c r="F31" s="64"/>
    </row>
    <row r="32" spans="2:6" ht="12.75">
      <c r="B32" s="55"/>
      <c r="C32" s="64"/>
      <c r="D32" s="64"/>
      <c r="E32" s="64"/>
      <c r="F32" s="64"/>
    </row>
    <row r="33" spans="2:6" ht="12.75">
      <c r="B33" s="55" t="s">
        <v>39</v>
      </c>
      <c r="C33" s="64">
        <v>80</v>
      </c>
      <c r="D33" s="64">
        <v>75</v>
      </c>
      <c r="E33" s="64">
        <v>50</v>
      </c>
      <c r="F33" s="66">
        <v>100</v>
      </c>
    </row>
    <row r="34" spans="2:6" ht="13.5" thickBot="1">
      <c r="B34" s="56"/>
      <c r="C34" s="65"/>
      <c r="D34" s="65"/>
      <c r="E34" s="65"/>
      <c r="F34" s="67"/>
    </row>
    <row r="35" spans="2:6" ht="14.25" thickBot="1" thickTop="1">
      <c r="B35" s="33" t="s">
        <v>40</v>
      </c>
      <c r="C35" s="34"/>
      <c r="D35" s="34"/>
      <c r="E35" s="34"/>
      <c r="F35" s="34"/>
    </row>
    <row r="36" spans="2:6" ht="13.5" thickTop="1">
      <c r="B36" s="57" t="s">
        <v>41</v>
      </c>
      <c r="C36" s="63"/>
      <c r="D36" s="63"/>
      <c r="E36" s="63"/>
      <c r="F36" s="63"/>
    </row>
    <row r="37" spans="2:6" ht="12.75">
      <c r="B37" s="55"/>
      <c r="C37" s="64"/>
      <c r="D37" s="64"/>
      <c r="E37" s="64"/>
      <c r="F37" s="64"/>
    </row>
    <row r="40" spans="2:6" ht="12.75">
      <c r="B40" s="58" t="s">
        <v>42</v>
      </c>
      <c r="C40" s="54" t="s">
        <v>31</v>
      </c>
      <c r="D40" s="54"/>
      <c r="E40" s="54"/>
      <c r="F40" s="54"/>
    </row>
    <row r="41" spans="2:6" ht="12.75">
      <c r="B41" s="59"/>
      <c r="C41" s="29" t="s">
        <v>32</v>
      </c>
      <c r="D41" s="29" t="s">
        <v>33</v>
      </c>
      <c r="E41" s="29" t="s">
        <v>34</v>
      </c>
      <c r="F41" s="29" t="s">
        <v>35</v>
      </c>
    </row>
    <row r="42" spans="2:6" ht="12.75">
      <c r="B42" s="32" t="s">
        <v>43</v>
      </c>
      <c r="C42" s="32"/>
      <c r="D42" s="32"/>
      <c r="E42" s="32"/>
      <c r="F42" s="32"/>
    </row>
    <row r="43" spans="2:6" ht="13.5" thickBot="1">
      <c r="B43" s="36" t="s">
        <v>44</v>
      </c>
      <c r="C43" s="36">
        <v>30</v>
      </c>
      <c r="D43" s="36">
        <v>28</v>
      </c>
      <c r="E43" s="36">
        <v>0</v>
      </c>
      <c r="F43" s="36">
        <v>15</v>
      </c>
    </row>
    <row r="44" spans="2:6" ht="14.25" thickBot="1" thickTop="1">
      <c r="B44" s="33" t="s">
        <v>45</v>
      </c>
      <c r="C44" s="37"/>
      <c r="D44" s="37"/>
      <c r="E44" s="37"/>
      <c r="F44" s="37"/>
    </row>
    <row r="45" spans="2:6" ht="13.5" thickTop="1">
      <c r="B45" s="38" t="s">
        <v>46</v>
      </c>
      <c r="C45" s="39"/>
      <c r="D45" s="39"/>
      <c r="E45" s="39"/>
      <c r="F45" s="39"/>
    </row>
    <row r="46" spans="2:6" ht="12.75">
      <c r="B46" s="32" t="s">
        <v>47</v>
      </c>
      <c r="C46" s="32">
        <v>120</v>
      </c>
      <c r="D46" s="32">
        <v>115</v>
      </c>
      <c r="E46" s="32">
        <v>110</v>
      </c>
      <c r="F46" s="32">
        <v>105</v>
      </c>
    </row>
    <row r="47" spans="2:6" ht="25.5">
      <c r="B47" s="30" t="s">
        <v>48</v>
      </c>
      <c r="C47" s="40">
        <v>100</v>
      </c>
      <c r="D47" s="40">
        <v>100</v>
      </c>
      <c r="E47" s="40">
        <v>100</v>
      </c>
      <c r="F47" s="40">
        <v>100</v>
      </c>
    </row>
    <row r="48" spans="2:6" ht="12.75">
      <c r="B48" s="32" t="s">
        <v>49</v>
      </c>
      <c r="C48" s="32">
        <v>300</v>
      </c>
      <c r="D48" s="32">
        <v>250</v>
      </c>
      <c r="E48" s="32">
        <v>220</v>
      </c>
      <c r="F48" s="32">
        <v>240</v>
      </c>
    </row>
    <row r="49" spans="2:6" ht="13.5" thickBot="1">
      <c r="B49" s="36" t="s">
        <v>50</v>
      </c>
      <c r="C49" s="36">
        <v>40</v>
      </c>
      <c r="D49" s="36">
        <v>45</v>
      </c>
      <c r="E49" s="36">
        <v>35</v>
      </c>
      <c r="F49" s="36">
        <v>40</v>
      </c>
    </row>
    <row r="50" spans="2:6" ht="26.25" thickTop="1">
      <c r="B50" s="41" t="s">
        <v>51</v>
      </c>
      <c r="C50" s="42">
        <f>SUM(C46:C49)</f>
        <v>560</v>
      </c>
      <c r="D50" s="42">
        <f>SUM(D46:D49)</f>
        <v>510</v>
      </c>
      <c r="E50" s="42">
        <f>SUM(E46:E49)</f>
        <v>465</v>
      </c>
      <c r="F50" s="42">
        <f>SUM(F46:F49)</f>
        <v>485</v>
      </c>
    </row>
    <row r="51" spans="2:6" ht="25.5">
      <c r="B51" s="35" t="s">
        <v>52</v>
      </c>
      <c r="C51" s="39"/>
      <c r="D51" s="39"/>
      <c r="E51" s="39"/>
      <c r="F51" s="39"/>
    </row>
    <row r="54" spans="2:6" ht="12.75">
      <c r="B54" s="60"/>
      <c r="C54" s="54" t="s">
        <v>31</v>
      </c>
      <c r="D54" s="54"/>
      <c r="E54" s="54"/>
      <c r="F54" s="54"/>
    </row>
    <row r="55" spans="2:6" ht="12.75">
      <c r="B55" s="60"/>
      <c r="C55" s="29" t="s">
        <v>32</v>
      </c>
      <c r="D55" s="29" t="s">
        <v>33</v>
      </c>
      <c r="E55" s="29" t="s">
        <v>34</v>
      </c>
      <c r="F55" s="29" t="s">
        <v>35</v>
      </c>
    </row>
    <row r="56" spans="2:6" ht="12.75">
      <c r="B56" s="32" t="s">
        <v>53</v>
      </c>
      <c r="C56" s="32"/>
      <c r="D56" s="32"/>
      <c r="E56" s="32"/>
      <c r="F56" s="32"/>
    </row>
    <row r="57" spans="2:6" ht="12.75">
      <c r="B57" s="32" t="s">
        <v>54</v>
      </c>
      <c r="C57" s="32"/>
      <c r="D57" s="32"/>
      <c r="E57" s="32"/>
      <c r="F57" s="32"/>
    </row>
    <row r="58" spans="2:6" ht="12.75">
      <c r="B58" s="32" t="s">
        <v>55</v>
      </c>
      <c r="C58" s="32"/>
      <c r="D58" s="32"/>
      <c r="E58" s="32"/>
      <c r="F58" s="32"/>
    </row>
    <row r="59" spans="2:6" ht="13.5" thickBot="1">
      <c r="B59" s="36" t="s">
        <v>56</v>
      </c>
      <c r="C59" s="36">
        <v>20</v>
      </c>
      <c r="D59" s="36">
        <v>20</v>
      </c>
      <c r="E59" s="36">
        <v>20</v>
      </c>
      <c r="F59" s="36">
        <v>20</v>
      </c>
    </row>
    <row r="60" spans="2:6" ht="13.5" thickTop="1">
      <c r="B60" s="51" t="s">
        <v>57</v>
      </c>
      <c r="C60" s="61"/>
      <c r="D60" s="61"/>
      <c r="E60" s="61"/>
      <c r="F60" s="61"/>
    </row>
    <row r="61" spans="2:6" ht="12.75">
      <c r="B61" s="52"/>
      <c r="C61" s="62"/>
      <c r="D61" s="62"/>
      <c r="E61" s="62"/>
      <c r="F61" s="62"/>
    </row>
  </sheetData>
  <sheetProtection/>
  <mergeCells count="36">
    <mergeCell ref="F28:F29"/>
    <mergeCell ref="B2:G2"/>
    <mergeCell ref="B3:D3"/>
    <mergeCell ref="E3:G3"/>
    <mergeCell ref="B14:C14"/>
    <mergeCell ref="E14:G14"/>
    <mergeCell ref="B31:B32"/>
    <mergeCell ref="C31:C32"/>
    <mergeCell ref="D31:D32"/>
    <mergeCell ref="E31:E32"/>
    <mergeCell ref="B26:B27"/>
    <mergeCell ref="C26:F26"/>
    <mergeCell ref="B28:B29"/>
    <mergeCell ref="C28:C29"/>
    <mergeCell ref="D28:D29"/>
    <mergeCell ref="E28:E29"/>
    <mergeCell ref="B36:B37"/>
    <mergeCell ref="C36:C37"/>
    <mergeCell ref="D36:D37"/>
    <mergeCell ref="E36:E37"/>
    <mergeCell ref="F31:F32"/>
    <mergeCell ref="B33:B34"/>
    <mergeCell ref="C33:C34"/>
    <mergeCell ref="D33:D34"/>
    <mergeCell ref="E33:E34"/>
    <mergeCell ref="F33:F34"/>
    <mergeCell ref="F60:F61"/>
    <mergeCell ref="B60:B61"/>
    <mergeCell ref="C60:C61"/>
    <mergeCell ref="D60:D61"/>
    <mergeCell ref="E60:E61"/>
    <mergeCell ref="F36:F37"/>
    <mergeCell ref="B40:B41"/>
    <mergeCell ref="C40:F40"/>
    <mergeCell ref="B54:B55"/>
    <mergeCell ref="C54:F5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Jovan Njegic</dc:creator>
  <cp:keywords/>
  <dc:description/>
  <cp:lastModifiedBy>Biserka</cp:lastModifiedBy>
  <dcterms:created xsi:type="dcterms:W3CDTF">2007-03-29T12:25:32Z</dcterms:created>
  <dcterms:modified xsi:type="dcterms:W3CDTF">2004-07-22T02:15:41Z</dcterms:modified>
  <cp:category/>
  <cp:version/>
  <cp:contentType/>
  <cp:contentStatus/>
</cp:coreProperties>
</file>