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2-20Z-PFB1Q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<sst xmlns="http://schemas.openxmlformats.org/spreadsheetml/2006/main" count="422" uniqueCount="247">
  <si>
    <t>P</t>
  </si>
  <si>
    <t>A</t>
  </si>
  <si>
    <t>K1</t>
  </si>
  <si>
    <t>K2</t>
  </si>
  <si>
    <t>S</t>
  </si>
  <si>
    <t>Arifović Gordana</t>
  </si>
  <si>
    <t>Babić Bojana</t>
  </si>
  <si>
    <t>Bagljaš Sandra</t>
  </si>
  <si>
    <t>Barać Igor</t>
  </si>
  <si>
    <t>Beljin Katarina</t>
  </si>
  <si>
    <t>Bogićević Jovanka</t>
  </si>
  <si>
    <t>Božović Vladimir</t>
  </si>
  <si>
    <t>Bradić Jovica</t>
  </si>
  <si>
    <t>Brinet Tamara</t>
  </si>
  <si>
    <t>Bulatović Tijana</t>
  </si>
  <si>
    <t>Čokorilo Ivana</t>
  </si>
  <si>
    <t>Čolić Jovana</t>
  </si>
  <si>
    <t>Čorokalo Ivana</t>
  </si>
  <si>
    <t>Ćosić Marko</t>
  </si>
  <si>
    <t>Ćuk Nina</t>
  </si>
  <si>
    <t>Dobričanin Jovana</t>
  </si>
  <si>
    <t>Dragoljević Bojana</t>
  </si>
  <si>
    <t>Dražić Milica</t>
  </si>
  <si>
    <t>Džonić Nađa</t>
  </si>
  <si>
    <t>Gašpar Anastazija</t>
  </si>
  <si>
    <t>Ilić Bojana</t>
  </si>
  <si>
    <t>Jakovljević Ivana</t>
  </si>
  <si>
    <t>Japundža Danijela</t>
  </si>
  <si>
    <t>Jovanović Jelena</t>
  </si>
  <si>
    <t>Jovković Nevena</t>
  </si>
  <si>
    <t>Jugović Teodora</t>
  </si>
  <si>
    <t>Kelić Milica</t>
  </si>
  <si>
    <t>Kovač Valerija</t>
  </si>
  <si>
    <t>Kovačev Marina</t>
  </si>
  <si>
    <t>Kovačević Bojana</t>
  </si>
  <si>
    <t>Kukolj Julija</t>
  </si>
  <si>
    <t>Lazić Suzana</t>
  </si>
  <si>
    <t>Lukić Jovana</t>
  </si>
  <si>
    <t>Mihajlov Milana</t>
  </si>
  <si>
    <t>Miljanović Lazar</t>
  </si>
  <si>
    <t>Minić Slađana</t>
  </si>
  <si>
    <t>Mišković Elvira</t>
  </si>
  <si>
    <t>Mitrović Marija</t>
  </si>
  <si>
    <t>Nađ Silvia</t>
  </si>
  <si>
    <t>Nestorović Teodora</t>
  </si>
  <si>
    <t>Nestorović Milana</t>
  </si>
  <si>
    <t>Nićiforović Jovana</t>
  </si>
  <si>
    <t>Obradović Nataša</t>
  </si>
  <si>
    <t>Orašanin Jelena</t>
  </si>
  <si>
    <t>Pajčin Luka</t>
  </si>
  <si>
    <t>Pavlica Nikolina</t>
  </si>
  <si>
    <t>Pavlović Lidija</t>
  </si>
  <si>
    <t>Pižem Jelena</t>
  </si>
  <si>
    <t>Pješčić Marija</t>
  </si>
  <si>
    <t>Popović Ivana</t>
  </si>
  <si>
    <t>Putić Ivana</t>
  </si>
  <si>
    <t>Railić Milica</t>
  </si>
  <si>
    <t>Rajić Jovana</t>
  </si>
  <si>
    <t>Rakić Lidija</t>
  </si>
  <si>
    <t>Reparski Božica</t>
  </si>
  <si>
    <t>Rokvić Jelena</t>
  </si>
  <si>
    <t>Šamborant Jovana</t>
  </si>
  <si>
    <t>Savić Marijana</t>
  </si>
  <si>
    <t>Segedinski Milica</t>
  </si>
  <si>
    <t>Simić Jelena</t>
  </si>
  <si>
    <t>Stanišić Milan</t>
  </si>
  <si>
    <t>Stankov Ivana</t>
  </si>
  <si>
    <t>Stanković Nemanja</t>
  </si>
  <si>
    <t>Stevanović Ana</t>
  </si>
  <si>
    <t>Tomić Stevan</t>
  </si>
  <si>
    <t>Uzelac Anja</t>
  </si>
  <si>
    <t>Vukičević Ivana</t>
  </si>
  <si>
    <t>Vuković Milica</t>
  </si>
  <si>
    <t>Živanović Marija</t>
  </si>
  <si>
    <t>Zorić Dunja</t>
  </si>
  <si>
    <t>Đaković Anđelka</t>
  </si>
  <si>
    <t>Đokanović Sara</t>
  </si>
  <si>
    <t>Đorđević Nemanja</t>
  </si>
  <si>
    <t>Đurđević Tamara</t>
  </si>
  <si>
    <t>Indeks</t>
  </si>
  <si>
    <t>Prezime i ime</t>
  </si>
  <si>
    <t>Blagojević Ivan</t>
  </si>
  <si>
    <t>Zukić Adriana</t>
  </si>
  <si>
    <t xml:space="preserve">Napomena: Da bi studenti imali pravo da izađu na ispit, moraju prethodno položiti oba kolokvijuma i sakupiti </t>
  </si>
  <si>
    <t xml:space="preserve">                 bar 28 predispitnih bodova.</t>
  </si>
  <si>
    <t>-</t>
  </si>
  <si>
    <t>Krajčinović Ljubomir</t>
  </si>
  <si>
    <t>Krajčinović Radomir</t>
  </si>
  <si>
    <t>Milenković Vladislav</t>
  </si>
  <si>
    <t>Sazdov Rajka</t>
  </si>
  <si>
    <t>Škavić Zoran</t>
  </si>
  <si>
    <t>2017003020</t>
  </si>
  <si>
    <t>Ačanski Jelna</t>
  </si>
  <si>
    <t>Gordana</t>
  </si>
  <si>
    <t>Arifović</t>
  </si>
  <si>
    <t>Bojana</t>
  </si>
  <si>
    <t>Babić</t>
  </si>
  <si>
    <t>Sandra</t>
  </si>
  <si>
    <t>Bagljaš</t>
  </si>
  <si>
    <t>Igor</t>
  </si>
  <si>
    <t>Barać</t>
  </si>
  <si>
    <t>Katarina</t>
  </si>
  <si>
    <t>Beljin</t>
  </si>
  <si>
    <t>Ivan</t>
  </si>
  <si>
    <t>Blagojević</t>
  </si>
  <si>
    <t>Jovanka</t>
  </si>
  <si>
    <t>Bogićević</t>
  </si>
  <si>
    <t>Vladimir</t>
  </si>
  <si>
    <t>Božović</t>
  </si>
  <si>
    <t>Jovica</t>
  </si>
  <si>
    <t>Bradić</t>
  </si>
  <si>
    <t>Tamara</t>
  </si>
  <si>
    <t>Brinet</t>
  </si>
  <si>
    <t>Tijana</t>
  </si>
  <si>
    <t>Bulatović</t>
  </si>
  <si>
    <t>Ivana</t>
  </si>
  <si>
    <t>Čokorilo</t>
  </si>
  <si>
    <t>Jovana</t>
  </si>
  <si>
    <t>Čolić</t>
  </si>
  <si>
    <t>Čorokalo</t>
  </si>
  <si>
    <t>Marko</t>
  </si>
  <si>
    <t>Ćosić</t>
  </si>
  <si>
    <t>Nina</t>
  </si>
  <si>
    <t>Ćuk</t>
  </si>
  <si>
    <t>Dobričanin</t>
  </si>
  <si>
    <t>Dragoljević</t>
  </si>
  <si>
    <t>Milica</t>
  </si>
  <si>
    <t>Dražić</t>
  </si>
  <si>
    <t>Nađa</t>
  </si>
  <si>
    <t>Džonić</t>
  </si>
  <si>
    <t>Anastazija</t>
  </si>
  <si>
    <t>Gašpar</t>
  </si>
  <si>
    <t>Ilić</t>
  </si>
  <si>
    <t>Jakovljević</t>
  </si>
  <si>
    <t>Danijela</t>
  </si>
  <si>
    <t>Japundža</t>
  </si>
  <si>
    <t>Jelena</t>
  </si>
  <si>
    <t>Jovanović</t>
  </si>
  <si>
    <t>Nevena</t>
  </si>
  <si>
    <t>Jovković</t>
  </si>
  <si>
    <t>Teodora</t>
  </si>
  <si>
    <t>Jugović</t>
  </si>
  <si>
    <t>Kelić</t>
  </si>
  <si>
    <t>Valerija</t>
  </si>
  <si>
    <t>Kovač</t>
  </si>
  <si>
    <t>Marina</t>
  </si>
  <si>
    <t>Kovačev</t>
  </si>
  <si>
    <t>Kovačević</t>
  </si>
  <si>
    <t>Ljubomir</t>
  </si>
  <si>
    <t>Krajčinović</t>
  </si>
  <si>
    <t>Radomir</t>
  </si>
  <si>
    <t>Julija</t>
  </si>
  <si>
    <t>Kukolj</t>
  </si>
  <si>
    <t>Suzana</t>
  </si>
  <si>
    <t>Lazić</t>
  </si>
  <si>
    <t>Lukić</t>
  </si>
  <si>
    <t>Milana</t>
  </si>
  <si>
    <t>Mihajlov</t>
  </si>
  <si>
    <t>Vladislav</t>
  </si>
  <si>
    <t>Milenković</t>
  </si>
  <si>
    <t>Lazar</t>
  </si>
  <si>
    <t>Miljanović</t>
  </si>
  <si>
    <t>Slađana</t>
  </si>
  <si>
    <t>Minić</t>
  </si>
  <si>
    <t>Elvira</t>
  </si>
  <si>
    <t>Mišković</t>
  </si>
  <si>
    <t>Marija</t>
  </si>
  <si>
    <t>Mitrović</t>
  </si>
  <si>
    <t>Silvia</t>
  </si>
  <si>
    <t>Nađ</t>
  </si>
  <si>
    <t>Nestorović</t>
  </si>
  <si>
    <t>Nićiforović</t>
  </si>
  <si>
    <t>Nataša</t>
  </si>
  <si>
    <t>Obradović</t>
  </si>
  <si>
    <t>Orašanin</t>
  </si>
  <si>
    <t>Luka</t>
  </si>
  <si>
    <t>Pajčin</t>
  </si>
  <si>
    <t>Nikolina</t>
  </si>
  <si>
    <t>Pavlica</t>
  </si>
  <si>
    <t>Lidija</t>
  </si>
  <si>
    <t>Pavlović</t>
  </si>
  <si>
    <t>Pižem</t>
  </si>
  <si>
    <t>Pješčić</t>
  </si>
  <si>
    <t>Popović</t>
  </si>
  <si>
    <t>Putić</t>
  </si>
  <si>
    <t>Railić</t>
  </si>
  <si>
    <t>Rajić</t>
  </si>
  <si>
    <t>Rakić</t>
  </si>
  <si>
    <t>Božica</t>
  </si>
  <si>
    <t>Reparski</t>
  </si>
  <si>
    <t>Rokvić</t>
  </si>
  <si>
    <t>Šamborant</t>
  </si>
  <si>
    <t>Marijana</t>
  </si>
  <si>
    <t>Savić</t>
  </si>
  <si>
    <t>Rajka</t>
  </si>
  <si>
    <t>Sazdov</t>
  </si>
  <si>
    <t>Segedinski</t>
  </si>
  <si>
    <t>Simić</t>
  </si>
  <si>
    <t>Zoran</t>
  </si>
  <si>
    <t>Škavić</t>
  </si>
  <si>
    <t>Milan</t>
  </si>
  <si>
    <t>Stanišić</t>
  </si>
  <si>
    <t>Stankov</t>
  </si>
  <si>
    <t>Nemanja</t>
  </si>
  <si>
    <t>Stanković</t>
  </si>
  <si>
    <t>Ana</t>
  </si>
  <si>
    <t>Stevanović</t>
  </si>
  <si>
    <t>Stevan</t>
  </si>
  <si>
    <t>Tomić</t>
  </si>
  <si>
    <t>Anja</t>
  </si>
  <si>
    <t>Uzelac</t>
  </si>
  <si>
    <t>Vukičević</t>
  </si>
  <si>
    <t>Vuković</t>
  </si>
  <si>
    <t>Živanović</t>
  </si>
  <si>
    <t>Dunja</t>
  </si>
  <si>
    <t>Zorić</t>
  </si>
  <si>
    <t>Adriana</t>
  </si>
  <si>
    <t>Zukić</t>
  </si>
  <si>
    <t>Anđelka</t>
  </si>
  <si>
    <t>Đaković</t>
  </si>
  <si>
    <t>Sara</t>
  </si>
  <si>
    <t>Đokanović</t>
  </si>
  <si>
    <t>Đorđević</t>
  </si>
  <si>
    <t>Đurđević</t>
  </si>
  <si>
    <t>A2</t>
  </si>
  <si>
    <t>A3</t>
  </si>
  <si>
    <t>A4</t>
  </si>
  <si>
    <t>A5</t>
  </si>
  <si>
    <t>A1</t>
  </si>
  <si>
    <t>PB</t>
  </si>
  <si>
    <t>I</t>
  </si>
  <si>
    <t>UB</t>
  </si>
  <si>
    <t>OCENA</t>
  </si>
  <si>
    <t>Napomena: Studenti koji su osvojili 8 ili više bodova su položili prvi/drugi kolokvijum.</t>
  </si>
  <si>
    <t>Ime</t>
  </si>
  <si>
    <t>Prezime</t>
  </si>
  <si>
    <t>T1</t>
  </si>
  <si>
    <t>T2</t>
  </si>
  <si>
    <t>T3</t>
  </si>
  <si>
    <t>T4</t>
  </si>
  <si>
    <t>T5</t>
  </si>
  <si>
    <t>UKUPNO</t>
  </si>
  <si>
    <t>Datum:12.02.2021.</t>
  </si>
  <si>
    <t>Penjin Katarina</t>
  </si>
  <si>
    <t>REZULTATI ISPITA I KOLOKVIJUMA UPRAVLJANJA INVESTICIJAMA</t>
  </si>
  <si>
    <t>Predmetni nastavnik: Mirela Momčilović</t>
  </si>
  <si>
    <t>Napomena: Upis ocene će se vršiti u sredu 17.02.2021. u 12h.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</si>
</sst>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¥€-2]\ #,##0.00_);[Red]\([$€-2]\ #,##0.00\)"/>
    <numFmt numFmtId="173" formatCode="[$-2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1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2" customWidth="1"/>
    <col min="2" max="2" width="16.8515625" style="2" customWidth="1"/>
    <col min="3" max="8" width="6.8515625" style="2" customWidth="1"/>
    <col min="9" max="11" width="6.8515625" style="0" customWidth="1"/>
  </cols>
  <sheetData>
    <row r="1" spans="1:11" ht="12.75">
      <c r="A1" s="29" t="s">
        <v>244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>
      <c r="A3" s="6" t="s">
        <v>245</v>
      </c>
    </row>
    <row r="4" ht="12.75">
      <c r="A4" s="6" t="s">
        <v>242</v>
      </c>
    </row>
    <row r="5" ht="12.75">
      <c r="A5" s="30" t="s">
        <v>246</v>
      </c>
    </row>
    <row r="6" ht="12.75">
      <c r="A6" s="6" t="s">
        <v>233</v>
      </c>
    </row>
    <row r="7" ht="12.75">
      <c r="A7" s="6" t="s">
        <v>83</v>
      </c>
    </row>
    <row r="8" ht="12.75">
      <c r="A8" s="6" t="s">
        <v>84</v>
      </c>
    </row>
    <row r="9" spans="1:11" s="1" customFormat="1" ht="12.75">
      <c r="A9" s="3" t="s">
        <v>79</v>
      </c>
      <c r="B9" s="3" t="s">
        <v>80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7" t="s">
        <v>229</v>
      </c>
      <c r="I9" s="8" t="s">
        <v>230</v>
      </c>
      <c r="J9" s="8" t="s">
        <v>231</v>
      </c>
      <c r="K9" s="8" t="s">
        <v>232</v>
      </c>
    </row>
    <row r="10" spans="1:11" s="1" customFormat="1" ht="12.75">
      <c r="A10" s="10" t="s">
        <v>91</v>
      </c>
      <c r="B10" s="11" t="s">
        <v>92</v>
      </c>
      <c r="C10" s="27">
        <f>IF(D10&gt;4,5,0)</f>
        <v>0</v>
      </c>
      <c r="D10" s="14"/>
      <c r="E10" s="27">
        <v>14</v>
      </c>
      <c r="F10" s="27">
        <v>14</v>
      </c>
      <c r="G10" s="14"/>
      <c r="H10" s="17">
        <f>SUM(C10:G10)</f>
        <v>28</v>
      </c>
      <c r="I10" s="12"/>
      <c r="J10" s="8"/>
      <c r="K10" s="8"/>
    </row>
    <row r="11" spans="1:11" ht="12.75">
      <c r="A11" s="4">
        <v>2019000072</v>
      </c>
      <c r="B11" s="5" t="s">
        <v>5</v>
      </c>
      <c r="C11" s="27">
        <f aca="true" t="shared" si="0" ref="C11:C75">IF(D11&gt;4,5,0)</f>
        <v>5</v>
      </c>
      <c r="D11" s="16">
        <v>9</v>
      </c>
      <c r="E11" s="15">
        <v>15</v>
      </c>
      <c r="F11" s="15">
        <v>15</v>
      </c>
      <c r="G11" s="15">
        <v>7</v>
      </c>
      <c r="H11" s="17">
        <f>SUM(C11:G11)</f>
        <v>51</v>
      </c>
      <c r="I11" s="9">
        <v>27</v>
      </c>
      <c r="J11" s="9">
        <f>H11+I11</f>
        <v>78</v>
      </c>
      <c r="K11" s="9">
        <v>8</v>
      </c>
    </row>
    <row r="12" spans="1:11" ht="12.75">
      <c r="A12" s="4">
        <v>2019000050</v>
      </c>
      <c r="B12" s="5" t="s">
        <v>6</v>
      </c>
      <c r="C12" s="27">
        <f t="shared" si="0"/>
        <v>0</v>
      </c>
      <c r="D12" s="16">
        <v>4</v>
      </c>
      <c r="E12" s="15">
        <v>15</v>
      </c>
      <c r="F12" s="15">
        <v>15</v>
      </c>
      <c r="G12" s="15"/>
      <c r="H12" s="17">
        <f aca="true" t="shared" si="1" ref="H12:H76">SUM(C12:G12)</f>
        <v>34</v>
      </c>
      <c r="I12" s="9"/>
      <c r="J12" s="9"/>
      <c r="K12" s="9"/>
    </row>
    <row r="13" spans="1:11" ht="12.75">
      <c r="A13" s="4">
        <v>2019000048</v>
      </c>
      <c r="B13" s="5" t="s">
        <v>7</v>
      </c>
      <c r="C13" s="27">
        <f t="shared" si="0"/>
        <v>5</v>
      </c>
      <c r="D13" s="16">
        <v>8</v>
      </c>
      <c r="E13" s="15">
        <v>15</v>
      </c>
      <c r="F13" s="15">
        <v>15</v>
      </c>
      <c r="G13" s="15">
        <v>7</v>
      </c>
      <c r="H13" s="17">
        <f t="shared" si="1"/>
        <v>50</v>
      </c>
      <c r="I13" s="9"/>
      <c r="J13" s="9"/>
      <c r="K13" s="9"/>
    </row>
    <row r="14" spans="1:11" ht="12.75">
      <c r="A14" s="4">
        <v>2018000049</v>
      </c>
      <c r="B14" s="4" t="s">
        <v>8</v>
      </c>
      <c r="C14" s="27">
        <f t="shared" si="0"/>
        <v>0</v>
      </c>
      <c r="D14" s="16">
        <v>0</v>
      </c>
      <c r="E14" s="15"/>
      <c r="F14" s="15" t="s">
        <v>85</v>
      </c>
      <c r="G14" s="15"/>
      <c r="H14" s="17">
        <f t="shared" si="1"/>
        <v>0</v>
      </c>
      <c r="I14" s="9"/>
      <c r="J14" s="9"/>
      <c r="K14" s="9"/>
    </row>
    <row r="15" spans="1:11" ht="12.75">
      <c r="A15" s="4">
        <v>2019000082</v>
      </c>
      <c r="B15" s="4" t="s">
        <v>9</v>
      </c>
      <c r="C15" s="27">
        <f t="shared" si="0"/>
        <v>5</v>
      </c>
      <c r="D15" s="16">
        <v>10</v>
      </c>
      <c r="E15" s="15">
        <v>8</v>
      </c>
      <c r="F15" s="15">
        <v>12</v>
      </c>
      <c r="G15" s="15">
        <v>7</v>
      </c>
      <c r="H15" s="17">
        <f t="shared" si="1"/>
        <v>42</v>
      </c>
      <c r="I15" s="9">
        <f>15+8+7</f>
        <v>30</v>
      </c>
      <c r="J15" s="9">
        <f>I15+H15</f>
        <v>72</v>
      </c>
      <c r="K15" s="9">
        <v>8</v>
      </c>
    </row>
    <row r="16" spans="1:11" ht="12.75">
      <c r="A16" s="4">
        <v>2019000056</v>
      </c>
      <c r="B16" s="4" t="s">
        <v>81</v>
      </c>
      <c r="C16" s="27">
        <f t="shared" si="0"/>
        <v>0</v>
      </c>
      <c r="D16" s="16">
        <v>2</v>
      </c>
      <c r="E16" s="15">
        <v>5</v>
      </c>
      <c r="F16" s="15" t="s">
        <v>85</v>
      </c>
      <c r="G16" s="15">
        <v>5</v>
      </c>
      <c r="H16" s="17">
        <f t="shared" si="1"/>
        <v>12</v>
      </c>
      <c r="I16" s="9"/>
      <c r="J16" s="9"/>
      <c r="K16" s="9"/>
    </row>
    <row r="17" spans="1:11" ht="12.75">
      <c r="A17" s="4">
        <v>2019000059</v>
      </c>
      <c r="B17" s="4" t="s">
        <v>10</v>
      </c>
      <c r="C17" s="27">
        <f t="shared" si="0"/>
        <v>5</v>
      </c>
      <c r="D17" s="16">
        <v>8</v>
      </c>
      <c r="E17" s="15"/>
      <c r="F17" s="15">
        <v>15</v>
      </c>
      <c r="G17" s="15"/>
      <c r="H17" s="17">
        <f t="shared" si="1"/>
        <v>28</v>
      </c>
      <c r="I17" s="9"/>
      <c r="J17" s="9"/>
      <c r="K17" s="9"/>
    </row>
    <row r="18" spans="1:11" ht="12.75">
      <c r="A18" s="4">
        <v>2019000036</v>
      </c>
      <c r="B18" s="4" t="s">
        <v>11</v>
      </c>
      <c r="C18" s="27">
        <f t="shared" si="0"/>
        <v>5</v>
      </c>
      <c r="D18" s="16">
        <v>8</v>
      </c>
      <c r="E18" s="15">
        <v>6</v>
      </c>
      <c r="F18" s="15">
        <v>15</v>
      </c>
      <c r="G18" s="15"/>
      <c r="H18" s="17">
        <f t="shared" si="1"/>
        <v>34</v>
      </c>
      <c r="I18" s="9"/>
      <c r="J18" s="9"/>
      <c r="K18" s="9"/>
    </row>
    <row r="19" spans="1:11" ht="12.75">
      <c r="A19" s="4">
        <v>2019000009</v>
      </c>
      <c r="B19" s="4" t="s">
        <v>12</v>
      </c>
      <c r="C19" s="27">
        <f t="shared" si="0"/>
        <v>0</v>
      </c>
      <c r="D19" s="16">
        <v>2</v>
      </c>
      <c r="E19" s="15">
        <v>14</v>
      </c>
      <c r="F19" s="15">
        <v>15</v>
      </c>
      <c r="G19" s="15">
        <v>6</v>
      </c>
      <c r="H19" s="17">
        <f t="shared" si="1"/>
        <v>37</v>
      </c>
      <c r="I19" s="9">
        <f>10+7+12</f>
        <v>29</v>
      </c>
      <c r="J19" s="9">
        <f>I19+H19</f>
        <v>66</v>
      </c>
      <c r="K19" s="9">
        <v>7</v>
      </c>
    </row>
    <row r="20" spans="1:11" ht="12.75">
      <c r="A20" s="4">
        <v>2019000007</v>
      </c>
      <c r="B20" s="4" t="s">
        <v>13</v>
      </c>
      <c r="C20" s="27">
        <f t="shared" si="0"/>
        <v>5</v>
      </c>
      <c r="D20" s="16">
        <v>9</v>
      </c>
      <c r="E20" s="15">
        <v>8</v>
      </c>
      <c r="F20" s="15">
        <v>15</v>
      </c>
      <c r="G20" s="15">
        <v>7</v>
      </c>
      <c r="H20" s="17">
        <f t="shared" si="1"/>
        <v>44</v>
      </c>
      <c r="I20" s="9"/>
      <c r="J20" s="9"/>
      <c r="K20" s="9">
        <v>5</v>
      </c>
    </row>
    <row r="21" spans="1:11" ht="12.75">
      <c r="A21" s="4">
        <v>2019000053</v>
      </c>
      <c r="B21" s="4" t="s">
        <v>14</v>
      </c>
      <c r="C21" s="27">
        <f t="shared" si="0"/>
        <v>5</v>
      </c>
      <c r="D21" s="16">
        <v>9</v>
      </c>
      <c r="E21" s="15">
        <v>14</v>
      </c>
      <c r="F21" s="15">
        <v>15</v>
      </c>
      <c r="G21" s="15">
        <v>7</v>
      </c>
      <c r="H21" s="17">
        <f t="shared" si="1"/>
        <v>50</v>
      </c>
      <c r="I21" s="9"/>
      <c r="J21" s="9"/>
      <c r="K21" s="9"/>
    </row>
    <row r="22" spans="1:11" ht="12.75">
      <c r="A22" s="4">
        <v>2019000078</v>
      </c>
      <c r="B22" s="4" t="s">
        <v>15</v>
      </c>
      <c r="C22" s="27">
        <f t="shared" si="0"/>
        <v>5</v>
      </c>
      <c r="D22" s="16">
        <v>9</v>
      </c>
      <c r="E22" s="15">
        <v>12</v>
      </c>
      <c r="F22" s="15">
        <v>15</v>
      </c>
      <c r="G22" s="15">
        <v>7</v>
      </c>
      <c r="H22" s="17">
        <f t="shared" si="1"/>
        <v>48</v>
      </c>
      <c r="I22" s="9"/>
      <c r="J22" s="9"/>
      <c r="K22" s="9"/>
    </row>
    <row r="23" spans="1:11" ht="12.75">
      <c r="A23" s="4">
        <v>2019002082</v>
      </c>
      <c r="B23" s="4" t="s">
        <v>16</v>
      </c>
      <c r="C23" s="27">
        <f t="shared" si="0"/>
        <v>5</v>
      </c>
      <c r="D23" s="16">
        <v>8</v>
      </c>
      <c r="E23" s="15">
        <v>13</v>
      </c>
      <c r="F23" s="15">
        <v>15</v>
      </c>
      <c r="G23" s="19">
        <v>5</v>
      </c>
      <c r="H23" s="17">
        <f t="shared" si="1"/>
        <v>46</v>
      </c>
      <c r="I23" s="9"/>
      <c r="J23" s="9"/>
      <c r="K23" s="9"/>
    </row>
    <row r="24" spans="1:11" ht="12.75">
      <c r="A24" s="4">
        <v>2019000075</v>
      </c>
      <c r="B24" s="4" t="s">
        <v>17</v>
      </c>
      <c r="C24" s="27">
        <f t="shared" si="0"/>
        <v>0</v>
      </c>
      <c r="D24" s="16">
        <v>3</v>
      </c>
      <c r="E24" s="15">
        <v>12</v>
      </c>
      <c r="F24" s="15">
        <v>12</v>
      </c>
      <c r="G24" s="15">
        <v>7</v>
      </c>
      <c r="H24" s="17">
        <f t="shared" si="1"/>
        <v>34</v>
      </c>
      <c r="I24" s="9"/>
      <c r="J24" s="9"/>
      <c r="K24" s="9"/>
    </row>
    <row r="25" spans="1:11" ht="12.75">
      <c r="A25" s="4">
        <v>2019000020</v>
      </c>
      <c r="B25" s="4" t="s">
        <v>18</v>
      </c>
      <c r="C25" s="27">
        <f t="shared" si="0"/>
        <v>0</v>
      </c>
      <c r="D25" s="16">
        <v>2</v>
      </c>
      <c r="E25" s="15"/>
      <c r="F25" s="15" t="s">
        <v>85</v>
      </c>
      <c r="G25" s="15"/>
      <c r="H25" s="17">
        <f t="shared" si="1"/>
        <v>2</v>
      </c>
      <c r="I25" s="9"/>
      <c r="J25" s="9"/>
      <c r="K25" s="9"/>
    </row>
    <row r="26" spans="1:11" ht="12.75">
      <c r="A26" s="4">
        <v>2017000067</v>
      </c>
      <c r="B26" s="4" t="s">
        <v>19</v>
      </c>
      <c r="C26" s="27">
        <f t="shared" si="0"/>
        <v>5</v>
      </c>
      <c r="D26" s="16">
        <v>9</v>
      </c>
      <c r="E26" s="15">
        <v>2</v>
      </c>
      <c r="F26" s="15">
        <v>15</v>
      </c>
      <c r="G26" s="15">
        <v>7</v>
      </c>
      <c r="H26" s="17">
        <f t="shared" si="1"/>
        <v>38</v>
      </c>
      <c r="I26" s="9"/>
      <c r="J26" s="9"/>
      <c r="K26" s="9"/>
    </row>
    <row r="27" spans="1:11" ht="12.75">
      <c r="A27" s="4">
        <v>2019000027</v>
      </c>
      <c r="B27" s="4" t="s">
        <v>20</v>
      </c>
      <c r="C27" s="27">
        <f t="shared" si="0"/>
        <v>5</v>
      </c>
      <c r="D27" s="16">
        <v>5</v>
      </c>
      <c r="E27" s="15">
        <v>6</v>
      </c>
      <c r="F27" s="15">
        <v>15</v>
      </c>
      <c r="G27" s="15">
        <v>10</v>
      </c>
      <c r="H27" s="17">
        <f t="shared" si="1"/>
        <v>41</v>
      </c>
      <c r="I27" s="9"/>
      <c r="J27" s="9"/>
      <c r="K27" s="9"/>
    </row>
    <row r="28" spans="1:11" ht="12.75">
      <c r="A28" s="4">
        <v>2019000038</v>
      </c>
      <c r="B28" s="4" t="s">
        <v>21</v>
      </c>
      <c r="C28" s="27">
        <f t="shared" si="0"/>
        <v>0</v>
      </c>
      <c r="D28" s="16">
        <v>0</v>
      </c>
      <c r="E28" s="15"/>
      <c r="F28" s="15" t="s">
        <v>85</v>
      </c>
      <c r="G28" s="15"/>
      <c r="H28" s="17">
        <f t="shared" si="1"/>
        <v>0</v>
      </c>
      <c r="I28" s="9"/>
      <c r="J28" s="9"/>
      <c r="K28" s="9"/>
    </row>
    <row r="29" spans="1:11" ht="12.75">
      <c r="A29" s="4">
        <v>2019000019</v>
      </c>
      <c r="B29" s="4" t="s">
        <v>22</v>
      </c>
      <c r="C29" s="27">
        <f t="shared" si="0"/>
        <v>5</v>
      </c>
      <c r="D29" s="16">
        <v>10</v>
      </c>
      <c r="E29" s="15">
        <v>12</v>
      </c>
      <c r="F29" s="15">
        <v>15</v>
      </c>
      <c r="G29" s="15">
        <v>10</v>
      </c>
      <c r="H29" s="17">
        <f t="shared" si="1"/>
        <v>52</v>
      </c>
      <c r="I29" s="9"/>
      <c r="J29" s="9"/>
      <c r="K29" s="9">
        <v>5</v>
      </c>
    </row>
    <row r="30" spans="1:11" ht="12.75">
      <c r="A30" s="4">
        <v>2019000035</v>
      </c>
      <c r="B30" s="4" t="s">
        <v>23</v>
      </c>
      <c r="C30" s="27">
        <f t="shared" si="0"/>
        <v>5</v>
      </c>
      <c r="D30" s="16">
        <v>5</v>
      </c>
      <c r="E30" s="15">
        <v>13</v>
      </c>
      <c r="F30" s="15">
        <v>15</v>
      </c>
      <c r="G30" s="15"/>
      <c r="H30" s="17">
        <f t="shared" si="1"/>
        <v>38</v>
      </c>
      <c r="I30" s="9"/>
      <c r="J30" s="9"/>
      <c r="K30" s="9"/>
    </row>
    <row r="31" spans="1:11" ht="12.75">
      <c r="A31" s="4">
        <v>2019000024</v>
      </c>
      <c r="B31" s="4" t="s">
        <v>24</v>
      </c>
      <c r="C31" s="27">
        <f t="shared" si="0"/>
        <v>5</v>
      </c>
      <c r="D31" s="16">
        <v>7</v>
      </c>
      <c r="E31" s="15">
        <v>12</v>
      </c>
      <c r="F31" s="15">
        <v>15</v>
      </c>
      <c r="G31" s="15">
        <v>10</v>
      </c>
      <c r="H31" s="17">
        <f t="shared" si="1"/>
        <v>49</v>
      </c>
      <c r="I31" s="9"/>
      <c r="J31" s="9"/>
      <c r="K31" s="9"/>
    </row>
    <row r="32" spans="1:11" ht="12.75">
      <c r="A32" s="4">
        <v>2019000003</v>
      </c>
      <c r="B32" s="4" t="s">
        <v>25</v>
      </c>
      <c r="C32" s="27">
        <f t="shared" si="0"/>
        <v>5</v>
      </c>
      <c r="D32" s="16">
        <v>9</v>
      </c>
      <c r="E32" s="15">
        <v>15</v>
      </c>
      <c r="F32" s="15">
        <v>12</v>
      </c>
      <c r="G32" s="15">
        <v>7</v>
      </c>
      <c r="H32" s="17">
        <f t="shared" si="1"/>
        <v>48</v>
      </c>
      <c r="I32" s="9"/>
      <c r="J32" s="9"/>
      <c r="K32" s="9">
        <v>5</v>
      </c>
    </row>
    <row r="33" spans="1:11" ht="12.75">
      <c r="A33" s="4">
        <v>2019000057</v>
      </c>
      <c r="B33" s="4" t="s">
        <v>26</v>
      </c>
      <c r="C33" s="27">
        <f t="shared" si="0"/>
        <v>5</v>
      </c>
      <c r="D33" s="16">
        <v>6</v>
      </c>
      <c r="E33" s="15">
        <v>8</v>
      </c>
      <c r="F33" s="15">
        <v>15</v>
      </c>
      <c r="G33" s="15"/>
      <c r="H33" s="17">
        <f t="shared" si="1"/>
        <v>34</v>
      </c>
      <c r="I33" s="9"/>
      <c r="J33" s="9"/>
      <c r="K33" s="9">
        <v>5</v>
      </c>
    </row>
    <row r="34" spans="1:11" ht="12.75">
      <c r="A34" s="4">
        <v>2019000049</v>
      </c>
      <c r="B34" s="4" t="s">
        <v>27</v>
      </c>
      <c r="C34" s="27">
        <f t="shared" si="0"/>
        <v>5</v>
      </c>
      <c r="D34" s="16">
        <v>9</v>
      </c>
      <c r="E34" s="15">
        <v>13</v>
      </c>
      <c r="F34" s="15">
        <v>15</v>
      </c>
      <c r="G34" s="15"/>
      <c r="H34" s="17">
        <f t="shared" si="1"/>
        <v>42</v>
      </c>
      <c r="I34" s="9"/>
      <c r="J34" s="9"/>
      <c r="K34" s="9">
        <v>5</v>
      </c>
    </row>
    <row r="35" spans="1:11" ht="12.75">
      <c r="A35" s="4">
        <v>2019000004</v>
      </c>
      <c r="B35" s="4" t="s">
        <v>28</v>
      </c>
      <c r="C35" s="27">
        <f t="shared" si="0"/>
        <v>5</v>
      </c>
      <c r="D35" s="16">
        <v>8</v>
      </c>
      <c r="E35" s="15">
        <v>12</v>
      </c>
      <c r="F35" s="15">
        <v>10</v>
      </c>
      <c r="G35" s="15">
        <v>10</v>
      </c>
      <c r="H35" s="17">
        <f t="shared" si="1"/>
        <v>45</v>
      </c>
      <c r="I35" s="9"/>
      <c r="J35" s="9"/>
      <c r="K35" s="9"/>
    </row>
    <row r="36" spans="1:11" ht="12.75">
      <c r="A36" s="4">
        <v>2019000029</v>
      </c>
      <c r="B36" s="4" t="s">
        <v>29</v>
      </c>
      <c r="C36" s="27">
        <f t="shared" si="0"/>
        <v>0</v>
      </c>
      <c r="D36" s="16">
        <v>4</v>
      </c>
      <c r="E36" s="15">
        <v>11</v>
      </c>
      <c r="F36" s="15" t="s">
        <v>85</v>
      </c>
      <c r="G36" s="15"/>
      <c r="H36" s="17">
        <f t="shared" si="1"/>
        <v>15</v>
      </c>
      <c r="I36" s="9"/>
      <c r="J36" s="9"/>
      <c r="K36" s="9"/>
    </row>
    <row r="37" spans="1:11" ht="12.75">
      <c r="A37" s="4">
        <v>2019000069</v>
      </c>
      <c r="B37" s="4" t="s">
        <v>30</v>
      </c>
      <c r="C37" s="27">
        <f t="shared" si="0"/>
        <v>0</v>
      </c>
      <c r="D37" s="16">
        <v>4</v>
      </c>
      <c r="E37" s="15"/>
      <c r="F37" s="15">
        <v>15</v>
      </c>
      <c r="G37" s="15"/>
      <c r="H37" s="17">
        <f t="shared" si="1"/>
        <v>19</v>
      </c>
      <c r="I37" s="9"/>
      <c r="J37" s="9"/>
      <c r="K37" s="9"/>
    </row>
    <row r="38" spans="1:11" ht="12.75">
      <c r="A38" s="4">
        <v>2019000006</v>
      </c>
      <c r="B38" s="4" t="s">
        <v>31</v>
      </c>
      <c r="C38" s="27">
        <f t="shared" si="0"/>
        <v>5</v>
      </c>
      <c r="D38" s="16">
        <v>6</v>
      </c>
      <c r="E38" s="15">
        <v>13</v>
      </c>
      <c r="F38" s="15">
        <v>15</v>
      </c>
      <c r="G38" s="15"/>
      <c r="H38" s="17">
        <f t="shared" si="1"/>
        <v>39</v>
      </c>
      <c r="I38" s="9"/>
      <c r="J38" s="9"/>
      <c r="K38" s="9"/>
    </row>
    <row r="39" spans="1:11" ht="12.75">
      <c r="A39" s="4">
        <v>2019000043</v>
      </c>
      <c r="B39" s="4" t="s">
        <v>32</v>
      </c>
      <c r="C39" s="27">
        <f t="shared" si="0"/>
        <v>5</v>
      </c>
      <c r="D39" s="16">
        <v>7</v>
      </c>
      <c r="E39" s="15">
        <v>14</v>
      </c>
      <c r="F39" s="15">
        <v>15</v>
      </c>
      <c r="G39" s="15">
        <v>7</v>
      </c>
      <c r="H39" s="17">
        <f t="shared" si="1"/>
        <v>48</v>
      </c>
      <c r="I39" s="9"/>
      <c r="J39" s="9"/>
      <c r="K39" s="9"/>
    </row>
    <row r="40" spans="1:11" ht="12.75">
      <c r="A40" s="4">
        <v>2019000047</v>
      </c>
      <c r="B40" s="4" t="s">
        <v>33</v>
      </c>
      <c r="C40" s="27">
        <f t="shared" si="0"/>
        <v>0</v>
      </c>
      <c r="D40" s="16">
        <v>0</v>
      </c>
      <c r="E40" s="15">
        <v>15</v>
      </c>
      <c r="F40" s="15">
        <v>15</v>
      </c>
      <c r="G40" s="15">
        <v>7</v>
      </c>
      <c r="H40" s="17">
        <f t="shared" si="1"/>
        <v>37</v>
      </c>
      <c r="I40" s="9"/>
      <c r="J40" s="9"/>
      <c r="K40" s="9"/>
    </row>
    <row r="41" spans="1:11" ht="12.75">
      <c r="A41" s="4">
        <v>2019000065</v>
      </c>
      <c r="B41" s="4" t="s">
        <v>34</v>
      </c>
      <c r="C41" s="27">
        <f t="shared" si="0"/>
        <v>5</v>
      </c>
      <c r="D41" s="16">
        <v>9</v>
      </c>
      <c r="E41" s="15">
        <v>15</v>
      </c>
      <c r="F41" s="15">
        <v>15</v>
      </c>
      <c r="G41" s="15">
        <v>6</v>
      </c>
      <c r="H41" s="17">
        <f t="shared" si="1"/>
        <v>50</v>
      </c>
      <c r="I41" s="9"/>
      <c r="J41" s="9"/>
      <c r="K41" s="9"/>
    </row>
    <row r="42" spans="1:11" ht="12.75">
      <c r="A42" s="4"/>
      <c r="B42" s="4" t="s">
        <v>86</v>
      </c>
      <c r="C42" s="27">
        <f t="shared" si="0"/>
        <v>0</v>
      </c>
      <c r="D42" s="16">
        <v>0</v>
      </c>
      <c r="E42" s="15"/>
      <c r="F42" s="15" t="s">
        <v>85</v>
      </c>
      <c r="G42" s="15"/>
      <c r="H42" s="17">
        <f t="shared" si="1"/>
        <v>0</v>
      </c>
      <c r="I42" s="9"/>
      <c r="J42" s="9"/>
      <c r="K42" s="9"/>
    </row>
    <row r="43" spans="1:11" ht="12.75">
      <c r="A43" s="4"/>
      <c r="B43" s="4" t="s">
        <v>87</v>
      </c>
      <c r="C43" s="27">
        <f t="shared" si="0"/>
        <v>0</v>
      </c>
      <c r="D43" s="16">
        <v>0</v>
      </c>
      <c r="E43" s="15"/>
      <c r="F43" s="15" t="s">
        <v>85</v>
      </c>
      <c r="G43" s="15"/>
      <c r="H43" s="17">
        <f t="shared" si="1"/>
        <v>0</v>
      </c>
      <c r="I43" s="9"/>
      <c r="J43" s="9"/>
      <c r="K43" s="9"/>
    </row>
    <row r="44" spans="1:11" ht="12.75">
      <c r="A44" s="4">
        <v>2019000026</v>
      </c>
      <c r="B44" s="4" t="s">
        <v>35</v>
      </c>
      <c r="C44" s="27">
        <f t="shared" si="0"/>
        <v>5</v>
      </c>
      <c r="D44" s="16">
        <v>6</v>
      </c>
      <c r="E44" s="15">
        <v>9</v>
      </c>
      <c r="F44" s="15">
        <v>15</v>
      </c>
      <c r="G44" s="15"/>
      <c r="H44" s="17">
        <f t="shared" si="1"/>
        <v>35</v>
      </c>
      <c r="I44" s="9"/>
      <c r="J44" s="9"/>
      <c r="K44" s="9"/>
    </row>
    <row r="45" spans="1:11" ht="12.75">
      <c r="A45" s="4">
        <v>2019000034</v>
      </c>
      <c r="B45" s="4" t="s">
        <v>36</v>
      </c>
      <c r="C45" s="27">
        <f t="shared" si="0"/>
        <v>5</v>
      </c>
      <c r="D45" s="16">
        <v>10</v>
      </c>
      <c r="E45" s="15">
        <v>15</v>
      </c>
      <c r="F45" s="15">
        <v>15</v>
      </c>
      <c r="G45" s="18">
        <v>10</v>
      </c>
      <c r="H45" s="17">
        <f t="shared" si="1"/>
        <v>55</v>
      </c>
      <c r="I45" s="9"/>
      <c r="J45" s="9"/>
      <c r="K45" s="9"/>
    </row>
    <row r="46" spans="1:11" ht="12.75">
      <c r="A46" s="4">
        <v>2019000080</v>
      </c>
      <c r="B46" s="4" t="s">
        <v>37</v>
      </c>
      <c r="C46" s="27">
        <f t="shared" si="0"/>
        <v>5</v>
      </c>
      <c r="D46" s="16">
        <v>9</v>
      </c>
      <c r="E46" s="15">
        <v>13</v>
      </c>
      <c r="F46" s="15">
        <v>15</v>
      </c>
      <c r="G46" s="15">
        <v>7</v>
      </c>
      <c r="H46" s="17">
        <f t="shared" si="1"/>
        <v>49</v>
      </c>
      <c r="I46" s="9"/>
      <c r="J46" s="9"/>
      <c r="K46" s="9">
        <v>5</v>
      </c>
    </row>
    <row r="47" spans="1:11" ht="12.75">
      <c r="A47" s="4">
        <v>2019000076</v>
      </c>
      <c r="B47" s="4" t="s">
        <v>38</v>
      </c>
      <c r="C47" s="27">
        <f t="shared" si="0"/>
        <v>5</v>
      </c>
      <c r="D47" s="16">
        <v>8</v>
      </c>
      <c r="E47" s="15">
        <v>10</v>
      </c>
      <c r="F47" s="15">
        <v>15</v>
      </c>
      <c r="G47" s="15">
        <v>7</v>
      </c>
      <c r="H47" s="17">
        <f t="shared" si="1"/>
        <v>45</v>
      </c>
      <c r="I47" s="9"/>
      <c r="J47" s="9"/>
      <c r="K47" s="9"/>
    </row>
    <row r="48" spans="1:11" ht="12.75">
      <c r="A48" s="4"/>
      <c r="B48" s="4" t="s">
        <v>88</v>
      </c>
      <c r="C48" s="27">
        <f t="shared" si="0"/>
        <v>0</v>
      </c>
      <c r="D48" s="16">
        <v>0</v>
      </c>
      <c r="E48" s="15"/>
      <c r="F48" s="15" t="s">
        <v>85</v>
      </c>
      <c r="G48" s="15"/>
      <c r="H48" s="17">
        <f t="shared" si="1"/>
        <v>0</v>
      </c>
      <c r="I48" s="9"/>
      <c r="J48" s="9"/>
      <c r="K48" s="9"/>
    </row>
    <row r="49" spans="1:11" ht="12.75">
      <c r="A49" s="4">
        <v>2019000064</v>
      </c>
      <c r="B49" s="4" t="s">
        <v>39</v>
      </c>
      <c r="C49" s="27">
        <f t="shared" si="0"/>
        <v>5</v>
      </c>
      <c r="D49" s="16">
        <v>7</v>
      </c>
      <c r="E49" s="15">
        <v>14</v>
      </c>
      <c r="F49" s="15">
        <v>15</v>
      </c>
      <c r="G49" s="15"/>
      <c r="H49" s="17">
        <f t="shared" si="1"/>
        <v>41</v>
      </c>
      <c r="I49" s="9"/>
      <c r="J49" s="9"/>
      <c r="K49" s="9"/>
    </row>
    <row r="50" spans="1:11" ht="12.75">
      <c r="A50" s="4">
        <v>2019000054</v>
      </c>
      <c r="B50" s="4" t="s">
        <v>40</v>
      </c>
      <c r="C50" s="27">
        <f t="shared" si="0"/>
        <v>5</v>
      </c>
      <c r="D50" s="16">
        <v>9</v>
      </c>
      <c r="E50" s="15">
        <v>13</v>
      </c>
      <c r="F50" s="15">
        <v>15</v>
      </c>
      <c r="G50" s="15">
        <v>7</v>
      </c>
      <c r="H50" s="17">
        <f t="shared" si="1"/>
        <v>49</v>
      </c>
      <c r="I50" s="9"/>
      <c r="J50" s="9"/>
      <c r="K50" s="9"/>
    </row>
    <row r="51" spans="1:11" ht="12.75">
      <c r="A51" s="4">
        <v>2015002002</v>
      </c>
      <c r="B51" s="4" t="s">
        <v>41</v>
      </c>
      <c r="C51" s="27">
        <f t="shared" si="0"/>
        <v>0</v>
      </c>
      <c r="D51" s="16">
        <v>0</v>
      </c>
      <c r="E51" s="15"/>
      <c r="F51" s="15" t="s">
        <v>85</v>
      </c>
      <c r="G51" s="15"/>
      <c r="H51" s="17">
        <f t="shared" si="1"/>
        <v>0</v>
      </c>
      <c r="I51" s="9"/>
      <c r="J51" s="9"/>
      <c r="K51" s="9"/>
    </row>
    <row r="52" spans="1:11" ht="12.75">
      <c r="A52" s="4">
        <v>2019000023</v>
      </c>
      <c r="B52" s="4" t="s">
        <v>42</v>
      </c>
      <c r="C52" s="27">
        <f t="shared" si="0"/>
        <v>5</v>
      </c>
      <c r="D52" s="16">
        <v>8</v>
      </c>
      <c r="E52" s="15">
        <v>10</v>
      </c>
      <c r="F52" s="15">
        <v>15</v>
      </c>
      <c r="G52" s="15">
        <v>6</v>
      </c>
      <c r="H52" s="17">
        <f t="shared" si="1"/>
        <v>44</v>
      </c>
      <c r="I52" s="9"/>
      <c r="J52" s="9"/>
      <c r="K52" s="9"/>
    </row>
    <row r="53" spans="1:11" ht="12.75">
      <c r="A53" s="4">
        <v>2019000045</v>
      </c>
      <c r="B53" s="4" t="s">
        <v>43</v>
      </c>
      <c r="C53" s="27">
        <f t="shared" si="0"/>
        <v>5</v>
      </c>
      <c r="D53" s="16">
        <v>9</v>
      </c>
      <c r="E53" s="15">
        <v>12</v>
      </c>
      <c r="F53" s="15">
        <v>11</v>
      </c>
      <c r="G53" s="15">
        <v>9</v>
      </c>
      <c r="H53" s="17">
        <f t="shared" si="1"/>
        <v>46</v>
      </c>
      <c r="I53" s="9"/>
      <c r="J53" s="9"/>
      <c r="K53" s="9"/>
    </row>
    <row r="54" spans="1:11" ht="12.75">
      <c r="A54" s="4">
        <v>2019000010</v>
      </c>
      <c r="B54" s="4" t="s">
        <v>44</v>
      </c>
      <c r="C54" s="27">
        <f t="shared" si="0"/>
        <v>5</v>
      </c>
      <c r="D54" s="16">
        <v>9</v>
      </c>
      <c r="E54" s="15">
        <v>15</v>
      </c>
      <c r="F54" s="15">
        <v>15</v>
      </c>
      <c r="G54" s="15"/>
      <c r="H54" s="17">
        <f t="shared" si="1"/>
        <v>44</v>
      </c>
      <c r="I54" s="9">
        <v>45</v>
      </c>
      <c r="J54" s="28">
        <f>I54+H54</f>
        <v>89</v>
      </c>
      <c r="K54" s="9">
        <v>9</v>
      </c>
    </row>
    <row r="55" spans="1:11" ht="12.75">
      <c r="A55" s="4">
        <v>2019000040</v>
      </c>
      <c r="B55" s="4" t="s">
        <v>45</v>
      </c>
      <c r="C55" s="27">
        <f t="shared" si="0"/>
        <v>5</v>
      </c>
      <c r="D55" s="16">
        <v>7</v>
      </c>
      <c r="E55" s="15">
        <v>15</v>
      </c>
      <c r="F55" s="15">
        <v>15</v>
      </c>
      <c r="G55" s="19">
        <v>10</v>
      </c>
      <c r="H55" s="17">
        <f t="shared" si="1"/>
        <v>52</v>
      </c>
      <c r="I55" s="9"/>
      <c r="J55" s="9"/>
      <c r="K55" s="9"/>
    </row>
    <row r="56" spans="1:11" ht="12.75">
      <c r="A56" s="4">
        <v>2019000055</v>
      </c>
      <c r="B56" s="4" t="s">
        <v>46</v>
      </c>
      <c r="C56" s="27">
        <f t="shared" si="0"/>
        <v>5</v>
      </c>
      <c r="D56" s="16">
        <v>9</v>
      </c>
      <c r="E56" s="15">
        <v>15</v>
      </c>
      <c r="F56" s="15">
        <v>15</v>
      </c>
      <c r="G56" s="15">
        <v>10</v>
      </c>
      <c r="H56" s="17">
        <f t="shared" si="1"/>
        <v>54</v>
      </c>
      <c r="I56" s="9">
        <f>13*2+15</f>
        <v>41</v>
      </c>
      <c r="J56" s="9">
        <f>I56+H56</f>
        <v>95</v>
      </c>
      <c r="K56" s="9">
        <v>10</v>
      </c>
    </row>
    <row r="57" spans="1:11" ht="12.75">
      <c r="A57" s="4">
        <v>2019000063</v>
      </c>
      <c r="B57" s="4" t="s">
        <v>47</v>
      </c>
      <c r="C57" s="27">
        <f t="shared" si="0"/>
        <v>5</v>
      </c>
      <c r="D57" s="14">
        <v>6</v>
      </c>
      <c r="E57" s="15">
        <v>12</v>
      </c>
      <c r="F57" s="15" t="s">
        <v>85</v>
      </c>
      <c r="G57" s="15"/>
      <c r="H57" s="17">
        <f t="shared" si="1"/>
        <v>23</v>
      </c>
      <c r="I57" s="9"/>
      <c r="J57" s="9"/>
      <c r="K57" s="9"/>
    </row>
    <row r="58" spans="1:11" ht="12.75">
      <c r="A58" s="4">
        <v>2019000025</v>
      </c>
      <c r="B58" s="4" t="s">
        <v>48</v>
      </c>
      <c r="C58" s="27">
        <f t="shared" si="0"/>
        <v>5</v>
      </c>
      <c r="D58" s="16">
        <v>10</v>
      </c>
      <c r="E58" s="15">
        <v>8</v>
      </c>
      <c r="F58" s="15">
        <v>15</v>
      </c>
      <c r="G58" s="15"/>
      <c r="H58" s="17">
        <f t="shared" si="1"/>
        <v>38</v>
      </c>
      <c r="I58" s="9"/>
      <c r="J58" s="9"/>
      <c r="K58" s="9"/>
    </row>
    <row r="59" spans="1:11" ht="12.75">
      <c r="A59" s="4">
        <v>2019000030</v>
      </c>
      <c r="B59" s="4" t="s">
        <v>49</v>
      </c>
      <c r="C59" s="27">
        <f t="shared" si="0"/>
        <v>5</v>
      </c>
      <c r="D59" s="16">
        <v>10</v>
      </c>
      <c r="E59" s="15">
        <v>14</v>
      </c>
      <c r="F59" s="15">
        <v>15</v>
      </c>
      <c r="G59" s="15"/>
      <c r="H59" s="17">
        <f t="shared" si="1"/>
        <v>44</v>
      </c>
      <c r="I59" s="9"/>
      <c r="J59" s="9"/>
      <c r="K59" s="9">
        <v>5</v>
      </c>
    </row>
    <row r="60" spans="1:11" ht="12.75">
      <c r="A60" s="4">
        <v>2019002001</v>
      </c>
      <c r="B60" s="4" t="s">
        <v>50</v>
      </c>
      <c r="C60" s="27">
        <f t="shared" si="0"/>
        <v>5</v>
      </c>
      <c r="D60" s="16">
        <v>10</v>
      </c>
      <c r="E60" s="15"/>
      <c r="F60" s="15" t="s">
        <v>85</v>
      </c>
      <c r="G60" s="15">
        <v>7</v>
      </c>
      <c r="H60" s="17">
        <f t="shared" si="1"/>
        <v>22</v>
      </c>
      <c r="I60" s="9"/>
      <c r="J60" s="9"/>
      <c r="K60" s="9"/>
    </row>
    <row r="61" spans="1:11" ht="12.75">
      <c r="A61" s="4">
        <v>2019000041</v>
      </c>
      <c r="B61" s="4" t="s">
        <v>51</v>
      </c>
      <c r="C61" s="27">
        <f t="shared" si="0"/>
        <v>5</v>
      </c>
      <c r="D61" s="16">
        <v>10</v>
      </c>
      <c r="E61" s="15">
        <v>15</v>
      </c>
      <c r="F61" s="15">
        <v>15</v>
      </c>
      <c r="G61" s="15">
        <v>7</v>
      </c>
      <c r="H61" s="17">
        <f t="shared" si="1"/>
        <v>52</v>
      </c>
      <c r="I61" s="9"/>
      <c r="J61" s="9"/>
      <c r="K61" s="9"/>
    </row>
    <row r="62" spans="1:11" ht="12.75">
      <c r="A62" s="4">
        <v>18000014</v>
      </c>
      <c r="B62" s="5" t="s">
        <v>243</v>
      </c>
      <c r="C62" s="27"/>
      <c r="D62" s="16"/>
      <c r="E62" s="15">
        <v>0</v>
      </c>
      <c r="F62" s="15">
        <v>0</v>
      </c>
      <c r="G62" s="15"/>
      <c r="H62" s="17">
        <f t="shared" si="1"/>
        <v>0</v>
      </c>
      <c r="I62" s="9"/>
      <c r="J62" s="9"/>
      <c r="K62" s="9"/>
    </row>
    <row r="63" spans="1:11" ht="12.75">
      <c r="A63" s="4">
        <v>2019000062</v>
      </c>
      <c r="B63" s="4" t="s">
        <v>52</v>
      </c>
      <c r="C63" s="27">
        <f t="shared" si="0"/>
        <v>0</v>
      </c>
      <c r="D63" s="16">
        <v>0</v>
      </c>
      <c r="E63" s="15"/>
      <c r="F63" s="15" t="s">
        <v>85</v>
      </c>
      <c r="G63" s="15"/>
      <c r="H63" s="17">
        <f t="shared" si="1"/>
        <v>0</v>
      </c>
      <c r="I63" s="9"/>
      <c r="J63" s="9"/>
      <c r="K63" s="9"/>
    </row>
    <row r="64" spans="1:11" ht="12.75">
      <c r="A64" s="4">
        <v>2019000081</v>
      </c>
      <c r="B64" s="4" t="s">
        <v>53</v>
      </c>
      <c r="C64" s="27">
        <f t="shared" si="0"/>
        <v>5</v>
      </c>
      <c r="D64" s="16">
        <v>10</v>
      </c>
      <c r="E64" s="15">
        <v>14</v>
      </c>
      <c r="F64" s="15">
        <v>15</v>
      </c>
      <c r="G64" s="15">
        <v>10</v>
      </c>
      <c r="H64" s="17">
        <f t="shared" si="1"/>
        <v>54</v>
      </c>
      <c r="I64" s="9">
        <v>45</v>
      </c>
      <c r="J64" s="9">
        <f>I64+H64</f>
        <v>99</v>
      </c>
      <c r="K64" s="9">
        <v>10</v>
      </c>
    </row>
    <row r="65" spans="1:11" ht="12.75">
      <c r="A65" s="4">
        <v>2019000066</v>
      </c>
      <c r="B65" s="5" t="s">
        <v>54</v>
      </c>
      <c r="C65" s="27">
        <f t="shared" si="0"/>
        <v>5</v>
      </c>
      <c r="D65" s="16">
        <v>9</v>
      </c>
      <c r="E65" s="15">
        <v>13</v>
      </c>
      <c r="F65" s="15">
        <v>15</v>
      </c>
      <c r="G65" s="19">
        <v>6</v>
      </c>
      <c r="H65" s="17">
        <f t="shared" si="1"/>
        <v>48</v>
      </c>
      <c r="I65" s="9">
        <v>35</v>
      </c>
      <c r="J65" s="9">
        <f>I65+H65</f>
        <v>83</v>
      </c>
      <c r="K65" s="9">
        <v>9</v>
      </c>
    </row>
    <row r="66" spans="1:11" ht="12.75">
      <c r="A66" s="4">
        <v>2019000071</v>
      </c>
      <c r="B66" s="4" t="s">
        <v>55</v>
      </c>
      <c r="C66" s="27">
        <f t="shared" si="0"/>
        <v>5</v>
      </c>
      <c r="D66" s="16">
        <v>10</v>
      </c>
      <c r="E66" s="15">
        <v>15</v>
      </c>
      <c r="F66" s="15">
        <v>15</v>
      </c>
      <c r="G66" s="15">
        <v>10</v>
      </c>
      <c r="H66" s="17">
        <f t="shared" si="1"/>
        <v>55</v>
      </c>
      <c r="I66" s="9">
        <v>38</v>
      </c>
      <c r="J66" s="9">
        <f>I66+H66</f>
        <v>93</v>
      </c>
      <c r="K66" s="9">
        <v>10</v>
      </c>
    </row>
    <row r="67" spans="1:11" ht="12.75">
      <c r="A67" s="4">
        <v>2019000016</v>
      </c>
      <c r="B67" s="4" t="s">
        <v>56</v>
      </c>
      <c r="C67" s="27">
        <f t="shared" si="0"/>
        <v>5</v>
      </c>
      <c r="D67" s="16">
        <v>5</v>
      </c>
      <c r="E67" s="15">
        <v>13</v>
      </c>
      <c r="F67" s="15">
        <v>15</v>
      </c>
      <c r="G67" s="15">
        <v>7</v>
      </c>
      <c r="H67" s="17">
        <f t="shared" si="1"/>
        <v>45</v>
      </c>
      <c r="I67" s="9"/>
      <c r="J67" s="9"/>
      <c r="K67" s="9">
        <v>5</v>
      </c>
    </row>
    <row r="68" spans="1:11" ht="12.75">
      <c r="A68" s="4">
        <v>2019000033</v>
      </c>
      <c r="B68" s="4" t="s">
        <v>57</v>
      </c>
      <c r="C68" s="27">
        <f t="shared" si="0"/>
        <v>5</v>
      </c>
      <c r="D68" s="16">
        <v>5</v>
      </c>
      <c r="E68" s="15">
        <v>13</v>
      </c>
      <c r="F68" s="15">
        <v>15</v>
      </c>
      <c r="G68" s="15">
        <v>7</v>
      </c>
      <c r="H68" s="17">
        <f t="shared" si="1"/>
        <v>45</v>
      </c>
      <c r="I68" s="9"/>
      <c r="J68" s="9"/>
      <c r="K68" s="9">
        <v>5</v>
      </c>
    </row>
    <row r="69" spans="1:11" ht="12.75">
      <c r="A69" s="4">
        <v>2019000073</v>
      </c>
      <c r="B69" s="4" t="s">
        <v>58</v>
      </c>
      <c r="C69" s="27">
        <f t="shared" si="0"/>
        <v>5</v>
      </c>
      <c r="D69" s="16">
        <v>5</v>
      </c>
      <c r="E69" s="15">
        <v>13</v>
      </c>
      <c r="F69" s="15">
        <v>12</v>
      </c>
      <c r="G69" s="15">
        <v>7</v>
      </c>
      <c r="H69" s="17">
        <f t="shared" si="1"/>
        <v>42</v>
      </c>
      <c r="I69" s="9"/>
      <c r="J69" s="9"/>
      <c r="K69" s="9"/>
    </row>
    <row r="70" spans="1:11" ht="12.75">
      <c r="A70" s="4">
        <v>2019000017</v>
      </c>
      <c r="B70" s="4" t="s">
        <v>59</v>
      </c>
      <c r="C70" s="27">
        <f t="shared" si="0"/>
        <v>0</v>
      </c>
      <c r="D70" s="16">
        <v>3</v>
      </c>
      <c r="E70" s="15">
        <v>10</v>
      </c>
      <c r="F70" s="15">
        <v>15</v>
      </c>
      <c r="G70" s="15">
        <v>7</v>
      </c>
      <c r="H70" s="17">
        <f t="shared" si="1"/>
        <v>35</v>
      </c>
      <c r="I70" s="9"/>
      <c r="J70" s="9"/>
      <c r="K70" s="9"/>
    </row>
    <row r="71" spans="1:11" ht="12.75">
      <c r="A71" s="4">
        <v>2019000068</v>
      </c>
      <c r="B71" s="4" t="s">
        <v>60</v>
      </c>
      <c r="C71" s="27">
        <f t="shared" si="0"/>
        <v>0</v>
      </c>
      <c r="D71" s="16">
        <v>2</v>
      </c>
      <c r="E71" s="15"/>
      <c r="F71" s="15" t="s">
        <v>85</v>
      </c>
      <c r="G71" s="15"/>
      <c r="H71" s="17">
        <f t="shared" si="1"/>
        <v>2</v>
      </c>
      <c r="I71" s="9"/>
      <c r="J71" s="9"/>
      <c r="K71" s="9"/>
    </row>
    <row r="72" spans="1:11" ht="12.75">
      <c r="A72" s="4">
        <v>2019000015</v>
      </c>
      <c r="B72" s="4" t="s">
        <v>61</v>
      </c>
      <c r="C72" s="27">
        <f t="shared" si="0"/>
        <v>5</v>
      </c>
      <c r="D72" s="16">
        <v>10</v>
      </c>
      <c r="E72" s="15">
        <v>12</v>
      </c>
      <c r="F72" s="15">
        <v>15</v>
      </c>
      <c r="G72" s="15">
        <v>7</v>
      </c>
      <c r="H72" s="17">
        <f t="shared" si="1"/>
        <v>49</v>
      </c>
      <c r="I72" s="9"/>
      <c r="J72" s="9"/>
      <c r="K72" s="9"/>
    </row>
    <row r="73" spans="1:11" ht="12.75">
      <c r="A73" s="4">
        <v>2019000011</v>
      </c>
      <c r="B73" s="4" t="s">
        <v>62</v>
      </c>
      <c r="C73" s="27">
        <f t="shared" si="0"/>
        <v>0</v>
      </c>
      <c r="D73" s="16">
        <v>3</v>
      </c>
      <c r="E73" s="15">
        <v>15</v>
      </c>
      <c r="F73" s="15">
        <v>12</v>
      </c>
      <c r="G73" s="15"/>
      <c r="H73" s="17">
        <f t="shared" si="1"/>
        <v>30</v>
      </c>
      <c r="I73" s="9"/>
      <c r="J73" s="9"/>
      <c r="K73" s="9"/>
    </row>
    <row r="74" spans="1:11" ht="12.75">
      <c r="A74" s="4"/>
      <c r="B74" s="4" t="s">
        <v>89</v>
      </c>
      <c r="C74" s="27">
        <f t="shared" si="0"/>
        <v>0</v>
      </c>
      <c r="D74" s="16">
        <v>0</v>
      </c>
      <c r="E74" s="15"/>
      <c r="F74" s="15" t="s">
        <v>85</v>
      </c>
      <c r="G74" s="15"/>
      <c r="H74" s="17">
        <f t="shared" si="1"/>
        <v>0</v>
      </c>
      <c r="I74" s="9"/>
      <c r="J74" s="9"/>
      <c r="K74" s="9"/>
    </row>
    <row r="75" spans="1:11" ht="12.75">
      <c r="A75" s="4">
        <v>2019000051</v>
      </c>
      <c r="B75" s="4" t="s">
        <v>63</v>
      </c>
      <c r="C75" s="27">
        <f t="shared" si="0"/>
        <v>5</v>
      </c>
      <c r="D75" s="16">
        <v>10</v>
      </c>
      <c r="E75" s="15">
        <v>12</v>
      </c>
      <c r="F75" s="15">
        <v>15</v>
      </c>
      <c r="G75" s="15">
        <v>7</v>
      </c>
      <c r="H75" s="17">
        <f t="shared" si="1"/>
        <v>49</v>
      </c>
      <c r="I75" s="9">
        <v>38</v>
      </c>
      <c r="J75" s="9">
        <f>H75+I75</f>
        <v>87</v>
      </c>
      <c r="K75" s="9">
        <v>9</v>
      </c>
    </row>
    <row r="76" spans="1:11" ht="12.75">
      <c r="A76" s="4">
        <v>2019000039</v>
      </c>
      <c r="B76" s="4" t="s">
        <v>64</v>
      </c>
      <c r="C76" s="27">
        <f aca="true" t="shared" si="2" ref="C76:C92">IF(D76&gt;4,5,0)</f>
        <v>5</v>
      </c>
      <c r="D76" s="16">
        <v>7</v>
      </c>
      <c r="E76" s="15">
        <v>9</v>
      </c>
      <c r="F76" s="15">
        <v>15</v>
      </c>
      <c r="G76" s="15">
        <v>6</v>
      </c>
      <c r="H76" s="17">
        <f t="shared" si="1"/>
        <v>42</v>
      </c>
      <c r="I76" s="9"/>
      <c r="J76" s="9"/>
      <c r="K76" s="9">
        <v>5</v>
      </c>
    </row>
    <row r="77" spans="1:11" ht="12.75">
      <c r="A77" s="4"/>
      <c r="B77" s="4" t="s">
        <v>90</v>
      </c>
      <c r="C77" s="27">
        <f t="shared" si="2"/>
        <v>0</v>
      </c>
      <c r="D77" s="16">
        <v>0</v>
      </c>
      <c r="E77" s="15"/>
      <c r="F77" s="15">
        <v>15</v>
      </c>
      <c r="G77" s="15"/>
      <c r="H77" s="17">
        <f aca="true" t="shared" si="3" ref="H77:H92">SUM(C77:G77)</f>
        <v>15</v>
      </c>
      <c r="I77" s="9"/>
      <c r="J77" s="9"/>
      <c r="K77" s="9"/>
    </row>
    <row r="78" spans="1:11" ht="12.75">
      <c r="A78" s="4">
        <v>2019000012</v>
      </c>
      <c r="B78" s="4" t="s">
        <v>65</v>
      </c>
      <c r="C78" s="27">
        <f t="shared" si="2"/>
        <v>5</v>
      </c>
      <c r="D78" s="16">
        <v>8</v>
      </c>
      <c r="E78" s="15">
        <v>13</v>
      </c>
      <c r="F78" s="15">
        <v>12</v>
      </c>
      <c r="G78" s="15"/>
      <c r="H78" s="17">
        <f t="shared" si="3"/>
        <v>38</v>
      </c>
      <c r="I78" s="9">
        <v>23</v>
      </c>
      <c r="J78" s="9">
        <f>I78+H78</f>
        <v>61</v>
      </c>
      <c r="K78" s="9">
        <v>7</v>
      </c>
    </row>
    <row r="79" spans="1:11" ht="12.75">
      <c r="A79" s="4">
        <v>2019000008</v>
      </c>
      <c r="B79" s="4" t="s">
        <v>66</v>
      </c>
      <c r="C79" s="27">
        <f t="shared" si="2"/>
        <v>5</v>
      </c>
      <c r="D79" s="16">
        <v>9</v>
      </c>
      <c r="E79" s="15">
        <v>11</v>
      </c>
      <c r="F79" s="15">
        <v>15</v>
      </c>
      <c r="G79" s="15">
        <v>7</v>
      </c>
      <c r="H79" s="17">
        <f t="shared" si="3"/>
        <v>47</v>
      </c>
      <c r="I79" s="9"/>
      <c r="J79" s="9"/>
      <c r="K79" s="9"/>
    </row>
    <row r="80" spans="1:11" ht="12.75">
      <c r="A80" s="4">
        <v>2019000044</v>
      </c>
      <c r="B80" s="4" t="s">
        <v>67</v>
      </c>
      <c r="C80" s="27">
        <f t="shared" si="2"/>
        <v>0</v>
      </c>
      <c r="D80" s="16">
        <v>0</v>
      </c>
      <c r="E80" s="15"/>
      <c r="F80" s="15">
        <v>15</v>
      </c>
      <c r="G80" s="15"/>
      <c r="H80" s="17">
        <f t="shared" si="3"/>
        <v>15</v>
      </c>
      <c r="I80" s="9"/>
      <c r="J80" s="9"/>
      <c r="K80" s="9"/>
    </row>
    <row r="81" spans="1:11" ht="12.75">
      <c r="A81" s="4">
        <v>2017000077</v>
      </c>
      <c r="B81" s="4" t="s">
        <v>68</v>
      </c>
      <c r="C81" s="27">
        <f t="shared" si="2"/>
        <v>0</v>
      </c>
      <c r="D81" s="16">
        <v>0</v>
      </c>
      <c r="E81" s="15"/>
      <c r="F81" s="15" t="s">
        <v>85</v>
      </c>
      <c r="G81" s="15"/>
      <c r="H81" s="17">
        <f t="shared" si="3"/>
        <v>0</v>
      </c>
      <c r="I81" s="9"/>
      <c r="J81" s="9"/>
      <c r="K81" s="9"/>
    </row>
    <row r="82" spans="1:11" ht="12.75">
      <c r="A82" s="4">
        <v>2019000058</v>
      </c>
      <c r="B82" s="4" t="s">
        <v>69</v>
      </c>
      <c r="C82" s="27">
        <f t="shared" si="2"/>
        <v>5</v>
      </c>
      <c r="D82" s="16">
        <v>8</v>
      </c>
      <c r="E82" s="15">
        <v>14</v>
      </c>
      <c r="F82" s="15">
        <v>15</v>
      </c>
      <c r="G82" s="15">
        <v>7</v>
      </c>
      <c r="H82" s="17">
        <f t="shared" si="3"/>
        <v>49</v>
      </c>
      <c r="I82" s="9"/>
      <c r="J82" s="9"/>
      <c r="K82" s="9"/>
    </row>
    <row r="83" spans="1:11" ht="12.75">
      <c r="A83" s="4">
        <v>2018000067</v>
      </c>
      <c r="B83" s="4" t="s">
        <v>70</v>
      </c>
      <c r="C83" s="27">
        <f t="shared" si="2"/>
        <v>0</v>
      </c>
      <c r="D83" s="16">
        <v>0</v>
      </c>
      <c r="E83" s="15"/>
      <c r="F83" s="15" t="s">
        <v>85</v>
      </c>
      <c r="G83" s="15"/>
      <c r="H83" s="17">
        <f t="shared" si="3"/>
        <v>0</v>
      </c>
      <c r="I83" s="9"/>
      <c r="J83" s="9"/>
      <c r="K83" s="9"/>
    </row>
    <row r="84" spans="1:11" ht="12.75">
      <c r="A84" s="4">
        <v>2019000005</v>
      </c>
      <c r="B84" s="4" t="s">
        <v>71</v>
      </c>
      <c r="C84" s="27">
        <f t="shared" si="2"/>
        <v>5</v>
      </c>
      <c r="D84" s="16">
        <v>9</v>
      </c>
      <c r="E84" s="15">
        <v>15</v>
      </c>
      <c r="F84" s="15">
        <v>15</v>
      </c>
      <c r="G84" s="15">
        <v>7</v>
      </c>
      <c r="H84" s="17">
        <f t="shared" si="3"/>
        <v>51</v>
      </c>
      <c r="I84" s="9">
        <v>35</v>
      </c>
      <c r="J84" s="9">
        <f>H84+I84</f>
        <v>86</v>
      </c>
      <c r="K84" s="9">
        <v>9</v>
      </c>
    </row>
    <row r="85" spans="1:11" ht="12.75">
      <c r="A85" s="4">
        <v>2019000013</v>
      </c>
      <c r="B85" s="4" t="s">
        <v>72</v>
      </c>
      <c r="C85" s="27">
        <f t="shared" si="2"/>
        <v>0</v>
      </c>
      <c r="D85" s="16">
        <v>4</v>
      </c>
      <c r="E85" s="15">
        <v>12</v>
      </c>
      <c r="F85" s="15">
        <v>15</v>
      </c>
      <c r="G85" s="15"/>
      <c r="H85" s="17">
        <f t="shared" si="3"/>
        <v>31</v>
      </c>
      <c r="I85" s="9"/>
      <c r="J85" s="9"/>
      <c r="K85" s="9"/>
    </row>
    <row r="86" spans="1:11" ht="12.75">
      <c r="A86" s="4">
        <v>2019000046</v>
      </c>
      <c r="B86" s="4" t="s">
        <v>73</v>
      </c>
      <c r="C86" s="27">
        <f t="shared" si="2"/>
        <v>5</v>
      </c>
      <c r="D86" s="16">
        <v>5</v>
      </c>
      <c r="E86" s="15">
        <v>12</v>
      </c>
      <c r="F86" s="15">
        <v>15</v>
      </c>
      <c r="G86" s="15">
        <v>6</v>
      </c>
      <c r="H86" s="17">
        <f t="shared" si="3"/>
        <v>43</v>
      </c>
      <c r="I86" s="9"/>
      <c r="J86" s="9"/>
      <c r="K86" s="9">
        <v>5</v>
      </c>
    </row>
    <row r="87" spans="1:11" ht="12.75">
      <c r="A87" s="4">
        <v>2019000022</v>
      </c>
      <c r="B87" s="4" t="s">
        <v>74</v>
      </c>
      <c r="C87" s="27">
        <f t="shared" si="2"/>
        <v>5</v>
      </c>
      <c r="D87" s="16">
        <v>10</v>
      </c>
      <c r="E87" s="15">
        <v>11</v>
      </c>
      <c r="F87" s="15">
        <v>15</v>
      </c>
      <c r="G87" s="15">
        <v>7</v>
      </c>
      <c r="H87" s="17">
        <f t="shared" si="3"/>
        <v>48</v>
      </c>
      <c r="I87" s="9">
        <f>18+11</f>
        <v>29</v>
      </c>
      <c r="J87" s="9">
        <f>I87+H87</f>
        <v>77</v>
      </c>
      <c r="K87" s="9">
        <v>8</v>
      </c>
    </row>
    <row r="88" spans="1:11" ht="12.75">
      <c r="A88" s="4">
        <v>2019000031</v>
      </c>
      <c r="B88" s="4" t="s">
        <v>82</v>
      </c>
      <c r="C88" s="27">
        <f t="shared" si="2"/>
        <v>5</v>
      </c>
      <c r="D88" s="16">
        <v>9</v>
      </c>
      <c r="E88" s="15">
        <v>15</v>
      </c>
      <c r="F88" s="15">
        <v>15</v>
      </c>
      <c r="G88" s="20">
        <v>10</v>
      </c>
      <c r="H88" s="17">
        <f t="shared" si="3"/>
        <v>54</v>
      </c>
      <c r="I88" s="9">
        <f>13+15+13</f>
        <v>41</v>
      </c>
      <c r="J88" s="9">
        <f>I88+H88</f>
        <v>95</v>
      </c>
      <c r="K88" s="9">
        <v>10</v>
      </c>
    </row>
    <row r="89" spans="1:11" ht="12.75">
      <c r="A89" s="4">
        <v>2019000032</v>
      </c>
      <c r="B89" s="4" t="s">
        <v>75</v>
      </c>
      <c r="C89" s="27">
        <f t="shared" si="2"/>
        <v>0</v>
      </c>
      <c r="D89" s="16">
        <v>4</v>
      </c>
      <c r="E89" s="15"/>
      <c r="F89" s="15" t="s">
        <v>85</v>
      </c>
      <c r="G89" s="15"/>
      <c r="H89" s="17">
        <f t="shared" si="3"/>
        <v>4</v>
      </c>
      <c r="I89" s="9"/>
      <c r="J89" s="9"/>
      <c r="K89" s="9"/>
    </row>
    <row r="90" spans="1:11" ht="12.75">
      <c r="A90" s="4">
        <v>2019000021</v>
      </c>
      <c r="B90" s="4" t="s">
        <v>76</v>
      </c>
      <c r="C90" s="27">
        <f t="shared" si="2"/>
        <v>5</v>
      </c>
      <c r="D90" s="16">
        <v>7</v>
      </c>
      <c r="E90" s="15">
        <v>13</v>
      </c>
      <c r="F90" s="15">
        <v>13</v>
      </c>
      <c r="G90" s="15"/>
      <c r="H90" s="17">
        <f t="shared" si="3"/>
        <v>38</v>
      </c>
      <c r="I90" s="9"/>
      <c r="J90" s="9"/>
      <c r="K90" s="9">
        <v>5</v>
      </c>
    </row>
    <row r="91" spans="1:11" ht="12.75">
      <c r="A91" s="4">
        <v>2019000014</v>
      </c>
      <c r="B91" s="4" t="s">
        <v>77</v>
      </c>
      <c r="C91" s="27">
        <f t="shared" si="2"/>
        <v>5</v>
      </c>
      <c r="D91" s="16">
        <v>8</v>
      </c>
      <c r="E91" s="15"/>
      <c r="F91" s="15">
        <v>15</v>
      </c>
      <c r="G91" s="15">
        <v>10</v>
      </c>
      <c r="H91" s="17">
        <f t="shared" si="3"/>
        <v>38</v>
      </c>
      <c r="I91" s="9"/>
      <c r="J91" s="9"/>
      <c r="K91" s="9"/>
    </row>
    <row r="92" spans="1:11" ht="12.75">
      <c r="A92" s="4">
        <v>2019000028</v>
      </c>
      <c r="B92" s="5" t="s">
        <v>78</v>
      </c>
      <c r="C92" s="27">
        <f t="shared" si="2"/>
        <v>5</v>
      </c>
      <c r="D92" s="16">
        <v>10</v>
      </c>
      <c r="E92" s="15">
        <v>10</v>
      </c>
      <c r="F92" s="15">
        <v>15</v>
      </c>
      <c r="G92" s="15">
        <v>6</v>
      </c>
      <c r="H92" s="17">
        <f t="shared" si="3"/>
        <v>46</v>
      </c>
      <c r="I92" s="9">
        <f>8+8+7</f>
        <v>23</v>
      </c>
      <c r="J92" s="9">
        <f>I92+H92</f>
        <v>69</v>
      </c>
      <c r="K92" s="9">
        <v>7</v>
      </c>
    </row>
  </sheetData>
  <sheetProtection/>
  <mergeCells count="1">
    <mergeCell ref="A1:K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:M82"/>
    </sheetView>
  </sheetViews>
  <sheetFormatPr defaultColWidth="9.140625" defaultRowHeight="12.75"/>
  <cols>
    <col min="8" max="13" width="9.140625" style="22" customWidth="1"/>
  </cols>
  <sheetData>
    <row r="1" spans="1:13" s="13" customFormat="1" ht="12.75">
      <c r="A1" s="23" t="s">
        <v>234</v>
      </c>
      <c r="B1" s="23" t="s">
        <v>235</v>
      </c>
      <c r="C1" s="24" t="s">
        <v>236</v>
      </c>
      <c r="D1" s="24" t="s">
        <v>237</v>
      </c>
      <c r="E1" s="24" t="s">
        <v>238</v>
      </c>
      <c r="F1" s="24" t="s">
        <v>239</v>
      </c>
      <c r="G1" s="24" t="s">
        <v>240</v>
      </c>
      <c r="H1" s="25" t="s">
        <v>228</v>
      </c>
      <c r="I1" s="25" t="s">
        <v>224</v>
      </c>
      <c r="J1" s="25" t="s">
        <v>225</v>
      </c>
      <c r="K1" s="25" t="s">
        <v>226</v>
      </c>
      <c r="L1" s="25" t="s">
        <v>227</v>
      </c>
      <c r="M1" s="25" t="s">
        <v>241</v>
      </c>
    </row>
    <row r="2" spans="1:13" ht="12.75">
      <c r="A2" s="9" t="s">
        <v>93</v>
      </c>
      <c r="B2" s="9" t="s">
        <v>94</v>
      </c>
      <c r="C2" s="9">
        <v>5</v>
      </c>
      <c r="D2" s="9">
        <v>4</v>
      </c>
      <c r="E2" s="9">
        <v>3</v>
      </c>
      <c r="F2" s="9">
        <v>5</v>
      </c>
      <c r="G2" s="9">
        <v>5</v>
      </c>
      <c r="H2" s="26">
        <f>IF(C2&gt;3,2,1)</f>
        <v>2</v>
      </c>
      <c r="I2" s="26">
        <f>IF(D2&gt;3,2,1)</f>
        <v>2</v>
      </c>
      <c r="J2" s="26">
        <f>IF(E2&gt;3,2,1)</f>
        <v>1</v>
      </c>
      <c r="K2" s="26">
        <f>IF(F2&gt;3,2,1)</f>
        <v>2</v>
      </c>
      <c r="L2" s="26">
        <f>IF(G2&gt;3,2,1)</f>
        <v>2</v>
      </c>
      <c r="M2" s="26">
        <f>SUM(H2:L2)</f>
        <v>9</v>
      </c>
    </row>
    <row r="3" spans="1:13" ht="12.75">
      <c r="A3" s="9" t="s">
        <v>95</v>
      </c>
      <c r="B3" s="9" t="s">
        <v>96</v>
      </c>
      <c r="C3" s="9" t="s">
        <v>85</v>
      </c>
      <c r="D3" s="9" t="s">
        <v>85</v>
      </c>
      <c r="E3" s="9">
        <v>3</v>
      </c>
      <c r="F3" s="9">
        <v>3</v>
      </c>
      <c r="G3" s="9">
        <v>5</v>
      </c>
      <c r="H3" s="26"/>
      <c r="I3" s="26"/>
      <c r="J3" s="26">
        <f aca="true" t="shared" si="0" ref="J3:J66">IF(E3&gt;3,2,1)</f>
        <v>1</v>
      </c>
      <c r="K3" s="26">
        <f aca="true" t="shared" si="1" ref="K3:K66">IF(F3&gt;3,2,1)</f>
        <v>1</v>
      </c>
      <c r="L3" s="26">
        <f aca="true" t="shared" si="2" ref="L3:L66">IF(G3&gt;3,2,1)</f>
        <v>2</v>
      </c>
      <c r="M3" s="26">
        <f aca="true" t="shared" si="3" ref="M3:M66">SUM(H3:L3)</f>
        <v>4</v>
      </c>
    </row>
    <row r="4" spans="1:13" ht="12.75">
      <c r="A4" s="9" t="s">
        <v>97</v>
      </c>
      <c r="B4" s="9" t="s">
        <v>98</v>
      </c>
      <c r="C4" s="9" t="s">
        <v>85</v>
      </c>
      <c r="D4" s="9">
        <v>5</v>
      </c>
      <c r="E4" s="9">
        <v>4</v>
      </c>
      <c r="F4" s="9">
        <v>4</v>
      </c>
      <c r="G4" s="9">
        <v>5</v>
      </c>
      <c r="H4" s="26"/>
      <c r="I4" s="26">
        <f aca="true" t="shared" si="4" ref="I4:I65">IF(D4&gt;3,2,1)</f>
        <v>2</v>
      </c>
      <c r="J4" s="26">
        <f t="shared" si="0"/>
        <v>2</v>
      </c>
      <c r="K4" s="26">
        <f t="shared" si="1"/>
        <v>2</v>
      </c>
      <c r="L4" s="26">
        <f t="shared" si="2"/>
        <v>2</v>
      </c>
      <c r="M4" s="26">
        <f t="shared" si="3"/>
        <v>8</v>
      </c>
    </row>
    <row r="5" spans="1:13" ht="12.75">
      <c r="A5" s="9" t="s">
        <v>99</v>
      </c>
      <c r="B5" s="9" t="s">
        <v>100</v>
      </c>
      <c r="C5" s="9" t="s">
        <v>85</v>
      </c>
      <c r="D5" s="9" t="s">
        <v>85</v>
      </c>
      <c r="E5" s="9" t="s">
        <v>85</v>
      </c>
      <c r="F5" s="9" t="s">
        <v>85</v>
      </c>
      <c r="G5" s="9" t="s">
        <v>85</v>
      </c>
      <c r="H5" s="26"/>
      <c r="I5" s="26"/>
      <c r="J5" s="26"/>
      <c r="K5" s="26"/>
      <c r="L5" s="26"/>
      <c r="M5" s="26">
        <f t="shared" si="3"/>
        <v>0</v>
      </c>
    </row>
    <row r="6" spans="1:13" ht="12.75">
      <c r="A6" s="9" t="s">
        <v>101</v>
      </c>
      <c r="B6" s="9" t="s">
        <v>102</v>
      </c>
      <c r="C6" s="9">
        <v>5</v>
      </c>
      <c r="D6" s="9">
        <v>5</v>
      </c>
      <c r="E6" s="9">
        <v>4</v>
      </c>
      <c r="F6" s="9">
        <v>4</v>
      </c>
      <c r="G6" s="9">
        <v>5</v>
      </c>
      <c r="H6" s="26">
        <f aca="true" t="shared" si="5" ref="H6:H66">IF(C6&gt;3,2,1)</f>
        <v>2</v>
      </c>
      <c r="I6" s="26">
        <f t="shared" si="4"/>
        <v>2</v>
      </c>
      <c r="J6" s="26">
        <f t="shared" si="0"/>
        <v>2</v>
      </c>
      <c r="K6" s="26">
        <f t="shared" si="1"/>
        <v>2</v>
      </c>
      <c r="L6" s="26">
        <f t="shared" si="2"/>
        <v>2</v>
      </c>
      <c r="M6" s="26">
        <f t="shared" si="3"/>
        <v>10</v>
      </c>
    </row>
    <row r="7" spans="1:13" ht="12.75">
      <c r="A7" s="9" t="s">
        <v>103</v>
      </c>
      <c r="B7" s="9" t="s">
        <v>104</v>
      </c>
      <c r="C7" s="9" t="s">
        <v>85</v>
      </c>
      <c r="D7" s="9" t="s">
        <v>85</v>
      </c>
      <c r="E7" s="9" t="s">
        <v>85</v>
      </c>
      <c r="F7" s="9" t="s">
        <v>85</v>
      </c>
      <c r="G7" s="9">
        <v>5</v>
      </c>
      <c r="H7" s="26"/>
      <c r="I7" s="26"/>
      <c r="J7" s="26"/>
      <c r="K7" s="26"/>
      <c r="L7" s="26">
        <f t="shared" si="2"/>
        <v>2</v>
      </c>
      <c r="M7" s="26">
        <f t="shared" si="3"/>
        <v>2</v>
      </c>
    </row>
    <row r="8" spans="1:13" ht="12.75">
      <c r="A8" s="9" t="s">
        <v>105</v>
      </c>
      <c r="B8" s="9" t="s">
        <v>106</v>
      </c>
      <c r="C8" s="9">
        <v>3</v>
      </c>
      <c r="D8" s="9">
        <v>4</v>
      </c>
      <c r="E8" s="9">
        <v>3</v>
      </c>
      <c r="F8" s="9">
        <v>4</v>
      </c>
      <c r="G8" s="9">
        <v>5</v>
      </c>
      <c r="H8" s="26">
        <f t="shared" si="5"/>
        <v>1</v>
      </c>
      <c r="I8" s="26">
        <f t="shared" si="4"/>
        <v>2</v>
      </c>
      <c r="J8" s="26">
        <f t="shared" si="0"/>
        <v>1</v>
      </c>
      <c r="K8" s="26">
        <f t="shared" si="1"/>
        <v>2</v>
      </c>
      <c r="L8" s="26">
        <f t="shared" si="2"/>
        <v>2</v>
      </c>
      <c r="M8" s="26">
        <f t="shared" si="3"/>
        <v>8</v>
      </c>
    </row>
    <row r="9" spans="1:13" ht="12.75">
      <c r="A9" s="9" t="s">
        <v>107</v>
      </c>
      <c r="B9" s="9" t="s">
        <v>108</v>
      </c>
      <c r="C9" s="9">
        <v>5</v>
      </c>
      <c r="D9" s="9" t="s">
        <v>85</v>
      </c>
      <c r="E9" s="9">
        <v>4</v>
      </c>
      <c r="F9" s="9">
        <v>5</v>
      </c>
      <c r="G9" s="9">
        <v>5</v>
      </c>
      <c r="H9" s="26">
        <f t="shared" si="5"/>
        <v>2</v>
      </c>
      <c r="I9" s="26"/>
      <c r="J9" s="26">
        <f t="shared" si="0"/>
        <v>2</v>
      </c>
      <c r="K9" s="26">
        <f t="shared" si="1"/>
        <v>2</v>
      </c>
      <c r="L9" s="26">
        <f t="shared" si="2"/>
        <v>2</v>
      </c>
      <c r="M9" s="26">
        <f t="shared" si="3"/>
        <v>8</v>
      </c>
    </row>
    <row r="10" spans="1:13" ht="12.75">
      <c r="A10" s="9" t="s">
        <v>109</v>
      </c>
      <c r="B10" s="9" t="s">
        <v>110</v>
      </c>
      <c r="C10" s="9">
        <v>5</v>
      </c>
      <c r="D10" s="9" t="s">
        <v>85</v>
      </c>
      <c r="E10" s="9" t="s">
        <v>85</v>
      </c>
      <c r="F10" s="9" t="s">
        <v>85</v>
      </c>
      <c r="G10" s="9" t="s">
        <v>85</v>
      </c>
      <c r="H10" s="26">
        <f t="shared" si="5"/>
        <v>2</v>
      </c>
      <c r="I10" s="26"/>
      <c r="J10" s="26"/>
      <c r="K10" s="26"/>
      <c r="L10" s="26"/>
      <c r="M10" s="26">
        <f t="shared" si="3"/>
        <v>2</v>
      </c>
    </row>
    <row r="11" spans="1:13" ht="12.75">
      <c r="A11" s="9" t="s">
        <v>111</v>
      </c>
      <c r="B11" s="9" t="s">
        <v>112</v>
      </c>
      <c r="C11" s="9">
        <v>5</v>
      </c>
      <c r="D11" s="9">
        <v>5</v>
      </c>
      <c r="E11" s="9">
        <v>2</v>
      </c>
      <c r="F11" s="9">
        <v>5</v>
      </c>
      <c r="G11" s="9">
        <v>5</v>
      </c>
      <c r="H11" s="26">
        <f t="shared" si="5"/>
        <v>2</v>
      </c>
      <c r="I11" s="26">
        <f t="shared" si="4"/>
        <v>2</v>
      </c>
      <c r="J11" s="26">
        <f t="shared" si="0"/>
        <v>1</v>
      </c>
      <c r="K11" s="26">
        <f t="shared" si="1"/>
        <v>2</v>
      </c>
      <c r="L11" s="26">
        <f t="shared" si="2"/>
        <v>2</v>
      </c>
      <c r="M11" s="26">
        <f t="shared" si="3"/>
        <v>9</v>
      </c>
    </row>
    <row r="12" spans="1:13" ht="12.75">
      <c r="A12" s="9" t="s">
        <v>113</v>
      </c>
      <c r="B12" s="9" t="s">
        <v>114</v>
      </c>
      <c r="C12" s="9">
        <v>5</v>
      </c>
      <c r="D12" s="9">
        <v>4</v>
      </c>
      <c r="E12" s="9">
        <v>3</v>
      </c>
      <c r="F12" s="9">
        <v>4</v>
      </c>
      <c r="G12" s="9">
        <v>4</v>
      </c>
      <c r="H12" s="26">
        <f t="shared" si="5"/>
        <v>2</v>
      </c>
      <c r="I12" s="26">
        <f t="shared" si="4"/>
        <v>2</v>
      </c>
      <c r="J12" s="26">
        <f t="shared" si="0"/>
        <v>1</v>
      </c>
      <c r="K12" s="26">
        <f t="shared" si="1"/>
        <v>2</v>
      </c>
      <c r="L12" s="26">
        <f t="shared" si="2"/>
        <v>2</v>
      </c>
      <c r="M12" s="26">
        <f t="shared" si="3"/>
        <v>9</v>
      </c>
    </row>
    <row r="13" spans="1:13" ht="12.75">
      <c r="A13" s="9" t="s">
        <v>115</v>
      </c>
      <c r="B13" s="9" t="s">
        <v>116</v>
      </c>
      <c r="C13" s="9">
        <v>5</v>
      </c>
      <c r="D13" s="9">
        <v>5</v>
      </c>
      <c r="E13" s="9">
        <v>3</v>
      </c>
      <c r="F13" s="9">
        <v>4</v>
      </c>
      <c r="G13" s="9">
        <v>5</v>
      </c>
      <c r="H13" s="26">
        <f t="shared" si="5"/>
        <v>2</v>
      </c>
      <c r="I13" s="26">
        <f t="shared" si="4"/>
        <v>2</v>
      </c>
      <c r="J13" s="26">
        <f t="shared" si="0"/>
        <v>1</v>
      </c>
      <c r="K13" s="26">
        <f t="shared" si="1"/>
        <v>2</v>
      </c>
      <c r="L13" s="26">
        <f t="shared" si="2"/>
        <v>2</v>
      </c>
      <c r="M13" s="26">
        <f t="shared" si="3"/>
        <v>9</v>
      </c>
    </row>
    <row r="14" spans="1:13" ht="12.75">
      <c r="A14" s="9" t="s">
        <v>117</v>
      </c>
      <c r="B14" s="9" t="s">
        <v>118</v>
      </c>
      <c r="C14" s="9">
        <v>4</v>
      </c>
      <c r="D14" s="9" t="s">
        <v>85</v>
      </c>
      <c r="E14" s="9">
        <v>4</v>
      </c>
      <c r="F14" s="9">
        <v>4</v>
      </c>
      <c r="G14" s="9">
        <v>5</v>
      </c>
      <c r="H14" s="26">
        <f t="shared" si="5"/>
        <v>2</v>
      </c>
      <c r="I14" s="26"/>
      <c r="J14" s="26">
        <f t="shared" si="0"/>
        <v>2</v>
      </c>
      <c r="K14" s="26">
        <f t="shared" si="1"/>
        <v>2</v>
      </c>
      <c r="L14" s="26">
        <f t="shared" si="2"/>
        <v>2</v>
      </c>
      <c r="M14" s="26">
        <f t="shared" si="3"/>
        <v>8</v>
      </c>
    </row>
    <row r="15" spans="1:13" ht="12.75">
      <c r="A15" s="9" t="s">
        <v>115</v>
      </c>
      <c r="B15" s="9" t="s">
        <v>119</v>
      </c>
      <c r="C15" s="9">
        <v>2</v>
      </c>
      <c r="D15" s="9" t="s">
        <v>85</v>
      </c>
      <c r="E15" s="9" t="s">
        <v>85</v>
      </c>
      <c r="F15" s="9">
        <v>2</v>
      </c>
      <c r="G15" s="9">
        <v>2</v>
      </c>
      <c r="H15" s="26">
        <f t="shared" si="5"/>
        <v>1</v>
      </c>
      <c r="I15" s="26"/>
      <c r="J15" s="26"/>
      <c r="K15" s="26">
        <f t="shared" si="1"/>
        <v>1</v>
      </c>
      <c r="L15" s="26">
        <f t="shared" si="2"/>
        <v>1</v>
      </c>
      <c r="M15" s="26">
        <f t="shared" si="3"/>
        <v>3</v>
      </c>
    </row>
    <row r="16" spans="1:13" ht="12.75">
      <c r="A16" s="9" t="s">
        <v>120</v>
      </c>
      <c r="B16" s="9" t="s">
        <v>121</v>
      </c>
      <c r="C16" s="9">
        <v>5</v>
      </c>
      <c r="D16" s="9" t="s">
        <v>85</v>
      </c>
      <c r="E16" s="9" t="s">
        <v>85</v>
      </c>
      <c r="F16" s="9" t="s">
        <v>85</v>
      </c>
      <c r="G16" s="9" t="s">
        <v>85</v>
      </c>
      <c r="H16" s="26">
        <f t="shared" si="5"/>
        <v>2</v>
      </c>
      <c r="I16" s="26"/>
      <c r="J16" s="26"/>
      <c r="K16" s="26"/>
      <c r="L16" s="26"/>
      <c r="M16" s="26">
        <f t="shared" si="3"/>
        <v>2</v>
      </c>
    </row>
    <row r="17" spans="1:13" ht="12.75">
      <c r="A17" s="9" t="s">
        <v>122</v>
      </c>
      <c r="B17" s="9" t="s">
        <v>123</v>
      </c>
      <c r="C17" s="9">
        <v>4</v>
      </c>
      <c r="D17" s="9">
        <v>5</v>
      </c>
      <c r="E17" s="9">
        <v>3</v>
      </c>
      <c r="F17" s="9">
        <v>5</v>
      </c>
      <c r="G17" s="9">
        <v>5</v>
      </c>
      <c r="H17" s="26">
        <f t="shared" si="5"/>
        <v>2</v>
      </c>
      <c r="I17" s="26">
        <f t="shared" si="4"/>
        <v>2</v>
      </c>
      <c r="J17" s="26">
        <f t="shared" si="0"/>
        <v>1</v>
      </c>
      <c r="K17" s="26">
        <f t="shared" si="1"/>
        <v>2</v>
      </c>
      <c r="L17" s="26">
        <f t="shared" si="2"/>
        <v>2</v>
      </c>
      <c r="M17" s="26">
        <f t="shared" si="3"/>
        <v>9</v>
      </c>
    </row>
    <row r="18" spans="1:13" ht="12.75">
      <c r="A18" s="9" t="s">
        <v>117</v>
      </c>
      <c r="B18" s="9" t="s">
        <v>124</v>
      </c>
      <c r="C18" s="9">
        <v>5</v>
      </c>
      <c r="D18" s="9" t="s">
        <v>85</v>
      </c>
      <c r="E18" s="9">
        <v>2</v>
      </c>
      <c r="F18" s="9">
        <v>4</v>
      </c>
      <c r="G18" s="9" t="s">
        <v>85</v>
      </c>
      <c r="H18" s="26">
        <f t="shared" si="5"/>
        <v>2</v>
      </c>
      <c r="I18" s="26"/>
      <c r="J18" s="26">
        <f t="shared" si="0"/>
        <v>1</v>
      </c>
      <c r="K18" s="26">
        <f t="shared" si="1"/>
        <v>2</v>
      </c>
      <c r="L18" s="26"/>
      <c r="M18" s="26">
        <f t="shared" si="3"/>
        <v>5</v>
      </c>
    </row>
    <row r="19" spans="1:13" ht="12.75">
      <c r="A19" s="9" t="s">
        <v>95</v>
      </c>
      <c r="B19" s="9" t="s">
        <v>125</v>
      </c>
      <c r="C19" s="9" t="s">
        <v>85</v>
      </c>
      <c r="D19" s="9" t="s">
        <v>85</v>
      </c>
      <c r="E19" s="9" t="s">
        <v>85</v>
      </c>
      <c r="F19" s="9" t="s">
        <v>85</v>
      </c>
      <c r="G19" s="9" t="s">
        <v>85</v>
      </c>
      <c r="H19" s="26"/>
      <c r="I19" s="26"/>
      <c r="J19" s="26"/>
      <c r="K19" s="26"/>
      <c r="L19" s="26"/>
      <c r="M19" s="26">
        <f t="shared" si="3"/>
        <v>0</v>
      </c>
    </row>
    <row r="20" spans="1:13" ht="12.75">
      <c r="A20" s="9" t="s">
        <v>126</v>
      </c>
      <c r="B20" s="9" t="s">
        <v>127</v>
      </c>
      <c r="C20" s="9">
        <v>5</v>
      </c>
      <c r="D20" s="9">
        <v>5</v>
      </c>
      <c r="E20" s="9">
        <v>4</v>
      </c>
      <c r="F20" s="9">
        <v>5</v>
      </c>
      <c r="G20" s="9">
        <v>5</v>
      </c>
      <c r="H20" s="26">
        <f t="shared" si="5"/>
        <v>2</v>
      </c>
      <c r="I20" s="26">
        <f t="shared" si="4"/>
        <v>2</v>
      </c>
      <c r="J20" s="26">
        <f t="shared" si="0"/>
        <v>2</v>
      </c>
      <c r="K20" s="26">
        <f t="shared" si="1"/>
        <v>2</v>
      </c>
      <c r="L20" s="26">
        <f t="shared" si="2"/>
        <v>2</v>
      </c>
      <c r="M20" s="26">
        <f t="shared" si="3"/>
        <v>10</v>
      </c>
    </row>
    <row r="21" spans="1:13" ht="12.75">
      <c r="A21" s="9" t="s">
        <v>128</v>
      </c>
      <c r="B21" s="9" t="s">
        <v>129</v>
      </c>
      <c r="C21" s="9" t="s">
        <v>85</v>
      </c>
      <c r="D21" s="9">
        <v>0</v>
      </c>
      <c r="E21" s="9">
        <v>3</v>
      </c>
      <c r="F21" s="9">
        <v>4</v>
      </c>
      <c r="G21" s="9">
        <v>5</v>
      </c>
      <c r="H21" s="26"/>
      <c r="I21" s="26"/>
      <c r="J21" s="26">
        <f t="shared" si="0"/>
        <v>1</v>
      </c>
      <c r="K21" s="26">
        <f t="shared" si="1"/>
        <v>2</v>
      </c>
      <c r="L21" s="26">
        <f t="shared" si="2"/>
        <v>2</v>
      </c>
      <c r="M21" s="26">
        <f t="shared" si="3"/>
        <v>5</v>
      </c>
    </row>
    <row r="22" spans="1:13" ht="12.75">
      <c r="A22" s="9" t="s">
        <v>130</v>
      </c>
      <c r="B22" s="9" t="s">
        <v>131</v>
      </c>
      <c r="C22" s="9">
        <v>5</v>
      </c>
      <c r="D22" s="9" t="s">
        <v>85</v>
      </c>
      <c r="E22" s="9">
        <v>3</v>
      </c>
      <c r="F22" s="9">
        <v>4</v>
      </c>
      <c r="G22" s="9">
        <v>5</v>
      </c>
      <c r="H22" s="26">
        <f t="shared" si="5"/>
        <v>2</v>
      </c>
      <c r="I22" s="26"/>
      <c r="J22" s="26">
        <f t="shared" si="0"/>
        <v>1</v>
      </c>
      <c r="K22" s="26">
        <f t="shared" si="1"/>
        <v>2</v>
      </c>
      <c r="L22" s="26">
        <f t="shared" si="2"/>
        <v>2</v>
      </c>
      <c r="M22" s="26">
        <f t="shared" si="3"/>
        <v>7</v>
      </c>
    </row>
    <row r="23" spans="1:13" ht="12.75">
      <c r="A23" s="9" t="s">
        <v>95</v>
      </c>
      <c r="B23" s="9" t="s">
        <v>132</v>
      </c>
      <c r="C23" s="9">
        <v>5</v>
      </c>
      <c r="D23" s="9">
        <v>5</v>
      </c>
      <c r="E23" s="9">
        <v>4</v>
      </c>
      <c r="F23" s="9">
        <v>3</v>
      </c>
      <c r="G23" s="9">
        <v>5</v>
      </c>
      <c r="H23" s="26">
        <f t="shared" si="5"/>
        <v>2</v>
      </c>
      <c r="I23" s="26">
        <f t="shared" si="4"/>
        <v>2</v>
      </c>
      <c r="J23" s="26">
        <f t="shared" si="0"/>
        <v>2</v>
      </c>
      <c r="K23" s="26">
        <f t="shared" si="1"/>
        <v>1</v>
      </c>
      <c r="L23" s="26">
        <f t="shared" si="2"/>
        <v>2</v>
      </c>
      <c r="M23" s="26">
        <f t="shared" si="3"/>
        <v>9</v>
      </c>
    </row>
    <row r="24" spans="1:13" ht="12.75">
      <c r="A24" s="9" t="s">
        <v>115</v>
      </c>
      <c r="B24" s="9" t="s">
        <v>133</v>
      </c>
      <c r="C24" s="9">
        <v>3</v>
      </c>
      <c r="D24" s="9">
        <v>1</v>
      </c>
      <c r="E24" s="9">
        <v>4</v>
      </c>
      <c r="F24" s="9" t="s">
        <v>85</v>
      </c>
      <c r="G24" s="9">
        <v>5</v>
      </c>
      <c r="H24" s="26">
        <f t="shared" si="5"/>
        <v>1</v>
      </c>
      <c r="I24" s="26">
        <f t="shared" si="4"/>
        <v>1</v>
      </c>
      <c r="J24" s="26">
        <f t="shared" si="0"/>
        <v>2</v>
      </c>
      <c r="K24" s="26"/>
      <c r="L24" s="26">
        <f t="shared" si="2"/>
        <v>2</v>
      </c>
      <c r="M24" s="26">
        <f t="shared" si="3"/>
        <v>6</v>
      </c>
    </row>
    <row r="25" spans="1:13" ht="12.75">
      <c r="A25" s="9" t="s">
        <v>134</v>
      </c>
      <c r="B25" s="9" t="s">
        <v>135</v>
      </c>
      <c r="C25" s="9">
        <v>5</v>
      </c>
      <c r="D25" s="9">
        <v>3</v>
      </c>
      <c r="E25" s="9">
        <v>4</v>
      </c>
      <c r="F25" s="9">
        <v>4</v>
      </c>
      <c r="G25" s="9">
        <v>5</v>
      </c>
      <c r="H25" s="26">
        <f t="shared" si="5"/>
        <v>2</v>
      </c>
      <c r="I25" s="26">
        <f t="shared" si="4"/>
        <v>1</v>
      </c>
      <c r="J25" s="26">
        <f t="shared" si="0"/>
        <v>2</v>
      </c>
      <c r="K25" s="26">
        <f t="shared" si="1"/>
        <v>2</v>
      </c>
      <c r="L25" s="26">
        <f t="shared" si="2"/>
        <v>2</v>
      </c>
      <c r="M25" s="26">
        <f t="shared" si="3"/>
        <v>9</v>
      </c>
    </row>
    <row r="26" spans="1:13" ht="12.75">
      <c r="A26" s="9" t="s">
        <v>136</v>
      </c>
      <c r="B26" s="9" t="s">
        <v>137</v>
      </c>
      <c r="C26" s="9">
        <v>5</v>
      </c>
      <c r="D26" s="9">
        <v>3</v>
      </c>
      <c r="E26" s="9">
        <v>3</v>
      </c>
      <c r="F26" s="9">
        <v>4</v>
      </c>
      <c r="G26" s="9">
        <v>5</v>
      </c>
      <c r="H26" s="26">
        <f t="shared" si="5"/>
        <v>2</v>
      </c>
      <c r="I26" s="26">
        <f t="shared" si="4"/>
        <v>1</v>
      </c>
      <c r="J26" s="26">
        <f t="shared" si="0"/>
        <v>1</v>
      </c>
      <c r="K26" s="26">
        <f t="shared" si="1"/>
        <v>2</v>
      </c>
      <c r="L26" s="26">
        <f t="shared" si="2"/>
        <v>2</v>
      </c>
      <c r="M26" s="26">
        <f t="shared" si="3"/>
        <v>8</v>
      </c>
    </row>
    <row r="27" spans="1:13" ht="12.75">
      <c r="A27" s="9" t="s">
        <v>138</v>
      </c>
      <c r="B27" s="9" t="s">
        <v>139</v>
      </c>
      <c r="C27" s="9" t="s">
        <v>85</v>
      </c>
      <c r="D27" s="9">
        <v>0</v>
      </c>
      <c r="E27" s="9" t="s">
        <v>85</v>
      </c>
      <c r="F27" s="9">
        <v>4</v>
      </c>
      <c r="G27" s="9">
        <v>5</v>
      </c>
      <c r="H27" s="26"/>
      <c r="I27" s="26"/>
      <c r="J27" s="26"/>
      <c r="K27" s="26">
        <f t="shared" si="1"/>
        <v>2</v>
      </c>
      <c r="L27" s="26">
        <f t="shared" si="2"/>
        <v>2</v>
      </c>
      <c r="M27" s="26">
        <f t="shared" si="3"/>
        <v>4</v>
      </c>
    </row>
    <row r="28" spans="1:13" ht="12.75">
      <c r="A28" s="9" t="s">
        <v>140</v>
      </c>
      <c r="B28" s="9" t="s">
        <v>141</v>
      </c>
      <c r="C28" s="9" t="s">
        <v>85</v>
      </c>
      <c r="D28" s="9" t="s">
        <v>85</v>
      </c>
      <c r="E28" s="9">
        <v>4</v>
      </c>
      <c r="F28" s="9">
        <v>4</v>
      </c>
      <c r="G28" s="9" t="s">
        <v>85</v>
      </c>
      <c r="H28" s="26"/>
      <c r="I28" s="26"/>
      <c r="J28" s="26">
        <f t="shared" si="0"/>
        <v>2</v>
      </c>
      <c r="K28" s="26">
        <f t="shared" si="1"/>
        <v>2</v>
      </c>
      <c r="L28" s="26"/>
      <c r="M28" s="26">
        <f t="shared" si="3"/>
        <v>4</v>
      </c>
    </row>
    <row r="29" spans="1:13" ht="12.75">
      <c r="A29" s="9" t="s">
        <v>126</v>
      </c>
      <c r="B29" s="9" t="s">
        <v>142</v>
      </c>
      <c r="C29" s="9" t="s">
        <v>85</v>
      </c>
      <c r="D29" s="9">
        <v>1</v>
      </c>
      <c r="E29" s="9">
        <v>3</v>
      </c>
      <c r="F29" s="9">
        <v>4</v>
      </c>
      <c r="G29" s="9">
        <v>5</v>
      </c>
      <c r="H29" s="26"/>
      <c r="I29" s="26">
        <f t="shared" si="4"/>
        <v>1</v>
      </c>
      <c r="J29" s="26">
        <f t="shared" si="0"/>
        <v>1</v>
      </c>
      <c r="K29" s="26">
        <f t="shared" si="1"/>
        <v>2</v>
      </c>
      <c r="L29" s="26">
        <f t="shared" si="2"/>
        <v>2</v>
      </c>
      <c r="M29" s="26">
        <f t="shared" si="3"/>
        <v>6</v>
      </c>
    </row>
    <row r="30" spans="1:13" ht="12.75">
      <c r="A30" s="9" t="s">
        <v>143</v>
      </c>
      <c r="B30" s="9" t="s">
        <v>144</v>
      </c>
      <c r="C30" s="9">
        <v>5</v>
      </c>
      <c r="D30" s="9">
        <v>0</v>
      </c>
      <c r="E30" s="9">
        <v>3</v>
      </c>
      <c r="F30" s="9">
        <v>4</v>
      </c>
      <c r="G30" s="9">
        <v>5</v>
      </c>
      <c r="H30" s="26">
        <f t="shared" si="5"/>
        <v>2</v>
      </c>
      <c r="I30" s="26"/>
      <c r="J30" s="26">
        <f t="shared" si="0"/>
        <v>1</v>
      </c>
      <c r="K30" s="26">
        <f t="shared" si="1"/>
        <v>2</v>
      </c>
      <c r="L30" s="26">
        <f t="shared" si="2"/>
        <v>2</v>
      </c>
      <c r="M30" s="26">
        <f t="shared" si="3"/>
        <v>7</v>
      </c>
    </row>
    <row r="31" spans="1:13" ht="12.75">
      <c r="A31" s="9" t="s">
        <v>145</v>
      </c>
      <c r="B31" s="9" t="s">
        <v>146</v>
      </c>
      <c r="C31" s="9" t="s">
        <v>85</v>
      </c>
      <c r="D31" s="9" t="s">
        <v>85</v>
      </c>
      <c r="E31" s="9" t="s">
        <v>85</v>
      </c>
      <c r="F31" s="9" t="s">
        <v>85</v>
      </c>
      <c r="G31" s="9" t="s">
        <v>85</v>
      </c>
      <c r="H31" s="26"/>
      <c r="I31" s="26"/>
      <c r="J31" s="26"/>
      <c r="K31" s="26"/>
      <c r="L31" s="26"/>
      <c r="M31" s="26">
        <f t="shared" si="3"/>
        <v>0</v>
      </c>
    </row>
    <row r="32" spans="1:13" ht="12.75">
      <c r="A32" s="9" t="s">
        <v>95</v>
      </c>
      <c r="B32" s="9" t="s">
        <v>147</v>
      </c>
      <c r="C32" s="9">
        <v>5</v>
      </c>
      <c r="D32" s="9">
        <v>4</v>
      </c>
      <c r="E32" s="9">
        <v>3</v>
      </c>
      <c r="F32" s="9">
        <v>5</v>
      </c>
      <c r="G32" s="9">
        <v>5</v>
      </c>
      <c r="H32" s="26">
        <f t="shared" si="5"/>
        <v>2</v>
      </c>
      <c r="I32" s="26">
        <f t="shared" si="4"/>
        <v>2</v>
      </c>
      <c r="J32" s="26">
        <f t="shared" si="0"/>
        <v>1</v>
      </c>
      <c r="K32" s="26">
        <f t="shared" si="1"/>
        <v>2</v>
      </c>
      <c r="L32" s="26">
        <f t="shared" si="2"/>
        <v>2</v>
      </c>
      <c r="M32" s="26">
        <f t="shared" si="3"/>
        <v>9</v>
      </c>
    </row>
    <row r="33" spans="1:13" ht="12.75">
      <c r="A33" s="9" t="s">
        <v>148</v>
      </c>
      <c r="B33" s="9" t="s">
        <v>149</v>
      </c>
      <c r="C33" s="9" t="s">
        <v>85</v>
      </c>
      <c r="D33" s="9" t="s">
        <v>85</v>
      </c>
      <c r="E33" s="9" t="s">
        <v>85</v>
      </c>
      <c r="F33" s="9" t="s">
        <v>85</v>
      </c>
      <c r="G33" s="9" t="s">
        <v>85</v>
      </c>
      <c r="H33" s="26"/>
      <c r="I33" s="26"/>
      <c r="J33" s="26"/>
      <c r="K33" s="26"/>
      <c r="L33" s="26"/>
      <c r="M33" s="26">
        <f t="shared" si="3"/>
        <v>0</v>
      </c>
    </row>
    <row r="34" spans="1:13" ht="12.75">
      <c r="A34" s="9" t="s">
        <v>150</v>
      </c>
      <c r="B34" s="9" t="s">
        <v>149</v>
      </c>
      <c r="C34" s="9" t="s">
        <v>85</v>
      </c>
      <c r="D34" s="9" t="s">
        <v>85</v>
      </c>
      <c r="E34" s="9" t="s">
        <v>85</v>
      </c>
      <c r="F34" s="9" t="s">
        <v>85</v>
      </c>
      <c r="G34" s="9" t="s">
        <v>85</v>
      </c>
      <c r="H34" s="26"/>
      <c r="I34" s="26"/>
      <c r="J34" s="26"/>
      <c r="K34" s="26"/>
      <c r="L34" s="26"/>
      <c r="M34" s="26">
        <f t="shared" si="3"/>
        <v>0</v>
      </c>
    </row>
    <row r="35" spans="1:13" ht="12.75">
      <c r="A35" s="9" t="s">
        <v>151</v>
      </c>
      <c r="B35" s="9" t="s">
        <v>152</v>
      </c>
      <c r="C35" s="9">
        <v>5</v>
      </c>
      <c r="D35" s="9" t="s">
        <v>85</v>
      </c>
      <c r="E35" s="9" t="s">
        <v>85</v>
      </c>
      <c r="F35" s="9">
        <v>5</v>
      </c>
      <c r="G35" s="9">
        <v>5</v>
      </c>
      <c r="H35" s="26">
        <f t="shared" si="5"/>
        <v>2</v>
      </c>
      <c r="I35" s="26"/>
      <c r="J35" s="26"/>
      <c r="K35" s="26">
        <f t="shared" si="1"/>
        <v>2</v>
      </c>
      <c r="L35" s="26">
        <f t="shared" si="2"/>
        <v>2</v>
      </c>
      <c r="M35" s="26">
        <f t="shared" si="3"/>
        <v>6</v>
      </c>
    </row>
    <row r="36" spans="1:13" ht="12.75">
      <c r="A36" s="9" t="s">
        <v>153</v>
      </c>
      <c r="B36" s="9" t="s">
        <v>154</v>
      </c>
      <c r="C36" s="9">
        <v>5</v>
      </c>
      <c r="D36" s="9">
        <v>4</v>
      </c>
      <c r="E36" s="9">
        <v>5</v>
      </c>
      <c r="F36" s="9">
        <v>4</v>
      </c>
      <c r="G36" s="9">
        <v>4</v>
      </c>
      <c r="H36" s="26">
        <f t="shared" si="5"/>
        <v>2</v>
      </c>
      <c r="I36" s="26">
        <f t="shared" si="4"/>
        <v>2</v>
      </c>
      <c r="J36" s="26">
        <f t="shared" si="0"/>
        <v>2</v>
      </c>
      <c r="K36" s="26">
        <f t="shared" si="1"/>
        <v>2</v>
      </c>
      <c r="L36" s="26">
        <f t="shared" si="2"/>
        <v>2</v>
      </c>
      <c r="M36" s="26">
        <f t="shared" si="3"/>
        <v>10</v>
      </c>
    </row>
    <row r="37" spans="1:13" ht="12.75">
      <c r="A37" s="9" t="s">
        <v>117</v>
      </c>
      <c r="B37" s="9" t="s">
        <v>155</v>
      </c>
      <c r="C37" s="9">
        <v>5</v>
      </c>
      <c r="D37" s="9">
        <v>4</v>
      </c>
      <c r="E37" s="9">
        <v>3</v>
      </c>
      <c r="F37" s="9">
        <v>4</v>
      </c>
      <c r="G37" s="9">
        <v>5</v>
      </c>
      <c r="H37" s="26">
        <f t="shared" si="5"/>
        <v>2</v>
      </c>
      <c r="I37" s="26">
        <f t="shared" si="4"/>
        <v>2</v>
      </c>
      <c r="J37" s="26">
        <f t="shared" si="0"/>
        <v>1</v>
      </c>
      <c r="K37" s="26">
        <f t="shared" si="1"/>
        <v>2</v>
      </c>
      <c r="L37" s="26">
        <f t="shared" si="2"/>
        <v>2</v>
      </c>
      <c r="M37" s="26">
        <f t="shared" si="3"/>
        <v>9</v>
      </c>
    </row>
    <row r="38" spans="1:13" ht="12.75">
      <c r="A38" s="9" t="s">
        <v>156</v>
      </c>
      <c r="B38" s="9" t="s">
        <v>157</v>
      </c>
      <c r="C38" s="9">
        <v>5</v>
      </c>
      <c r="D38" s="9" t="s">
        <v>85</v>
      </c>
      <c r="E38" s="9">
        <v>4</v>
      </c>
      <c r="F38" s="9">
        <v>5</v>
      </c>
      <c r="G38" s="9">
        <v>5</v>
      </c>
      <c r="H38" s="26">
        <f t="shared" si="5"/>
        <v>2</v>
      </c>
      <c r="I38" s="26"/>
      <c r="J38" s="26">
        <f t="shared" si="0"/>
        <v>2</v>
      </c>
      <c r="K38" s="26">
        <f t="shared" si="1"/>
        <v>2</v>
      </c>
      <c r="L38" s="26">
        <f t="shared" si="2"/>
        <v>2</v>
      </c>
      <c r="M38" s="26">
        <f t="shared" si="3"/>
        <v>8</v>
      </c>
    </row>
    <row r="39" spans="1:13" ht="12.75">
      <c r="A39" s="9" t="s">
        <v>158</v>
      </c>
      <c r="B39" s="9" t="s">
        <v>159</v>
      </c>
      <c r="C39" s="9" t="s">
        <v>85</v>
      </c>
      <c r="D39" s="9" t="s">
        <v>85</v>
      </c>
      <c r="E39" s="9" t="s">
        <v>85</v>
      </c>
      <c r="F39" s="9" t="s">
        <v>85</v>
      </c>
      <c r="G39" s="9" t="s">
        <v>85</v>
      </c>
      <c r="H39" s="26"/>
      <c r="I39" s="26"/>
      <c r="J39" s="26"/>
      <c r="K39" s="26"/>
      <c r="L39" s="26"/>
      <c r="M39" s="26">
        <f t="shared" si="3"/>
        <v>0</v>
      </c>
    </row>
    <row r="40" spans="1:13" ht="12.75">
      <c r="A40" s="9" t="s">
        <v>160</v>
      </c>
      <c r="B40" s="9" t="s">
        <v>161</v>
      </c>
      <c r="C40" s="9">
        <v>5</v>
      </c>
      <c r="D40" s="9">
        <v>4</v>
      </c>
      <c r="E40" s="9">
        <v>3</v>
      </c>
      <c r="F40" s="9" t="s">
        <v>85</v>
      </c>
      <c r="G40" s="9">
        <v>5</v>
      </c>
      <c r="H40" s="26">
        <f t="shared" si="5"/>
        <v>2</v>
      </c>
      <c r="I40" s="26">
        <f t="shared" si="4"/>
        <v>2</v>
      </c>
      <c r="J40" s="26">
        <f t="shared" si="0"/>
        <v>1</v>
      </c>
      <c r="K40" s="26"/>
      <c r="L40" s="26">
        <f t="shared" si="2"/>
        <v>2</v>
      </c>
      <c r="M40" s="26">
        <f t="shared" si="3"/>
        <v>7</v>
      </c>
    </row>
    <row r="41" spans="1:13" ht="12.75">
      <c r="A41" s="9" t="s">
        <v>162</v>
      </c>
      <c r="B41" s="9" t="s">
        <v>163</v>
      </c>
      <c r="C41" s="9">
        <v>5</v>
      </c>
      <c r="D41" s="9">
        <v>5</v>
      </c>
      <c r="E41" s="9">
        <v>3</v>
      </c>
      <c r="F41" s="9">
        <v>4</v>
      </c>
      <c r="G41" s="9">
        <v>5</v>
      </c>
      <c r="H41" s="26">
        <f t="shared" si="5"/>
        <v>2</v>
      </c>
      <c r="I41" s="26">
        <f t="shared" si="4"/>
        <v>2</v>
      </c>
      <c r="J41" s="26">
        <f t="shared" si="0"/>
        <v>1</v>
      </c>
      <c r="K41" s="26">
        <f t="shared" si="1"/>
        <v>2</v>
      </c>
      <c r="L41" s="26">
        <f t="shared" si="2"/>
        <v>2</v>
      </c>
      <c r="M41" s="26">
        <f t="shared" si="3"/>
        <v>9</v>
      </c>
    </row>
    <row r="42" spans="1:13" ht="12.75">
      <c r="A42" s="9" t="s">
        <v>164</v>
      </c>
      <c r="B42" s="9" t="s">
        <v>165</v>
      </c>
      <c r="C42" s="9" t="s">
        <v>85</v>
      </c>
      <c r="D42" s="9" t="s">
        <v>85</v>
      </c>
      <c r="E42" s="9" t="s">
        <v>85</v>
      </c>
      <c r="F42" s="9" t="s">
        <v>85</v>
      </c>
      <c r="G42" s="9" t="s">
        <v>85</v>
      </c>
      <c r="H42" s="26"/>
      <c r="I42" s="26"/>
      <c r="J42" s="26"/>
      <c r="K42" s="26"/>
      <c r="L42" s="26"/>
      <c r="M42" s="26">
        <f t="shared" si="3"/>
        <v>0</v>
      </c>
    </row>
    <row r="43" spans="1:13" ht="12.75">
      <c r="A43" s="9" t="s">
        <v>166</v>
      </c>
      <c r="B43" s="9" t="s">
        <v>167</v>
      </c>
      <c r="C43" s="9">
        <v>5</v>
      </c>
      <c r="D43" s="9" t="s">
        <v>85</v>
      </c>
      <c r="E43" s="9">
        <v>4</v>
      </c>
      <c r="F43" s="9">
        <v>4</v>
      </c>
      <c r="G43" s="9">
        <v>5</v>
      </c>
      <c r="H43" s="26">
        <f t="shared" si="5"/>
        <v>2</v>
      </c>
      <c r="I43" s="26"/>
      <c r="J43" s="26">
        <f t="shared" si="0"/>
        <v>2</v>
      </c>
      <c r="K43" s="26">
        <f t="shared" si="1"/>
        <v>2</v>
      </c>
      <c r="L43" s="26">
        <f t="shared" si="2"/>
        <v>2</v>
      </c>
      <c r="M43" s="26">
        <f t="shared" si="3"/>
        <v>8</v>
      </c>
    </row>
    <row r="44" spans="1:13" ht="12.75">
      <c r="A44" s="9" t="s">
        <v>168</v>
      </c>
      <c r="B44" s="9" t="s">
        <v>169</v>
      </c>
      <c r="C44" s="9">
        <v>4</v>
      </c>
      <c r="D44" s="9">
        <v>4</v>
      </c>
      <c r="E44" s="9">
        <v>2</v>
      </c>
      <c r="F44" s="9">
        <v>4</v>
      </c>
      <c r="G44" s="9">
        <v>5</v>
      </c>
      <c r="H44" s="26">
        <f t="shared" si="5"/>
        <v>2</v>
      </c>
      <c r="I44" s="26">
        <f t="shared" si="4"/>
        <v>2</v>
      </c>
      <c r="J44" s="26">
        <f t="shared" si="0"/>
        <v>1</v>
      </c>
      <c r="K44" s="26">
        <f t="shared" si="1"/>
        <v>2</v>
      </c>
      <c r="L44" s="26">
        <f t="shared" si="2"/>
        <v>2</v>
      </c>
      <c r="M44" s="26">
        <f t="shared" si="3"/>
        <v>9</v>
      </c>
    </row>
    <row r="45" spans="1:13" ht="12.75">
      <c r="A45" s="9" t="s">
        <v>156</v>
      </c>
      <c r="B45" s="9" t="s">
        <v>170</v>
      </c>
      <c r="C45" s="9">
        <v>5</v>
      </c>
      <c r="D45" s="9">
        <v>5</v>
      </c>
      <c r="E45" s="9">
        <v>2</v>
      </c>
      <c r="F45" s="9">
        <v>4</v>
      </c>
      <c r="G45" s="9">
        <v>5</v>
      </c>
      <c r="H45" s="26">
        <f t="shared" si="5"/>
        <v>2</v>
      </c>
      <c r="I45" s="26">
        <f t="shared" si="4"/>
        <v>2</v>
      </c>
      <c r="J45" s="26">
        <f t="shared" si="0"/>
        <v>1</v>
      </c>
      <c r="K45" s="26">
        <f t="shared" si="1"/>
        <v>2</v>
      </c>
      <c r="L45" s="26">
        <f t="shared" si="2"/>
        <v>2</v>
      </c>
      <c r="M45" s="26">
        <f t="shared" si="3"/>
        <v>9</v>
      </c>
    </row>
    <row r="46" spans="1:13" ht="12.75">
      <c r="A46" s="9" t="s">
        <v>140</v>
      </c>
      <c r="B46" s="9" t="s">
        <v>170</v>
      </c>
      <c r="C46" s="9" t="s">
        <v>85</v>
      </c>
      <c r="D46" s="9">
        <v>4</v>
      </c>
      <c r="E46" s="9">
        <v>3</v>
      </c>
      <c r="F46" s="9">
        <v>4</v>
      </c>
      <c r="G46" s="9">
        <v>5</v>
      </c>
      <c r="H46" s="26"/>
      <c r="I46" s="26">
        <f t="shared" si="4"/>
        <v>2</v>
      </c>
      <c r="J46" s="26">
        <f t="shared" si="0"/>
        <v>1</v>
      </c>
      <c r="K46" s="26">
        <f t="shared" si="1"/>
        <v>2</v>
      </c>
      <c r="L46" s="26">
        <f t="shared" si="2"/>
        <v>2</v>
      </c>
      <c r="M46" s="26">
        <f t="shared" si="3"/>
        <v>7</v>
      </c>
    </row>
    <row r="47" spans="1:13" ht="12.75">
      <c r="A47" s="9" t="s">
        <v>117</v>
      </c>
      <c r="B47" s="9" t="s">
        <v>171</v>
      </c>
      <c r="C47" s="9">
        <v>5</v>
      </c>
      <c r="D47" s="9">
        <v>5</v>
      </c>
      <c r="E47" s="9">
        <v>3</v>
      </c>
      <c r="F47" s="9">
        <v>4</v>
      </c>
      <c r="G47" s="9">
        <v>5</v>
      </c>
      <c r="H47" s="26">
        <f t="shared" si="5"/>
        <v>2</v>
      </c>
      <c r="I47" s="26">
        <f t="shared" si="4"/>
        <v>2</v>
      </c>
      <c r="J47" s="26">
        <f t="shared" si="0"/>
        <v>1</v>
      </c>
      <c r="K47" s="26">
        <f t="shared" si="1"/>
        <v>2</v>
      </c>
      <c r="L47" s="26">
        <f t="shared" si="2"/>
        <v>2</v>
      </c>
      <c r="M47" s="26">
        <f t="shared" si="3"/>
        <v>9</v>
      </c>
    </row>
    <row r="48" spans="1:13" ht="12.75">
      <c r="A48" s="9" t="s">
        <v>172</v>
      </c>
      <c r="B48" s="9" t="s">
        <v>173</v>
      </c>
      <c r="C48" s="9" t="s">
        <v>85</v>
      </c>
      <c r="D48" s="9" t="s">
        <v>85</v>
      </c>
      <c r="E48" s="9">
        <v>4</v>
      </c>
      <c r="F48" s="9">
        <v>4</v>
      </c>
      <c r="G48" s="9">
        <v>5</v>
      </c>
      <c r="H48" s="26"/>
      <c r="I48" s="26"/>
      <c r="J48" s="26">
        <f t="shared" si="0"/>
        <v>2</v>
      </c>
      <c r="K48" s="26">
        <f t="shared" si="1"/>
        <v>2</v>
      </c>
      <c r="L48" s="26">
        <f t="shared" si="2"/>
        <v>2</v>
      </c>
      <c r="M48" s="26">
        <f t="shared" si="3"/>
        <v>6</v>
      </c>
    </row>
    <row r="49" spans="1:13" ht="12.75">
      <c r="A49" s="9" t="s">
        <v>136</v>
      </c>
      <c r="B49" s="9" t="s">
        <v>174</v>
      </c>
      <c r="C49" s="9">
        <v>4</v>
      </c>
      <c r="D49" s="9">
        <v>5</v>
      </c>
      <c r="E49" s="9">
        <v>4</v>
      </c>
      <c r="F49" s="9">
        <v>5</v>
      </c>
      <c r="G49" s="9">
        <v>5</v>
      </c>
      <c r="H49" s="26">
        <f t="shared" si="5"/>
        <v>2</v>
      </c>
      <c r="I49" s="26">
        <f t="shared" si="4"/>
        <v>2</v>
      </c>
      <c r="J49" s="26">
        <f t="shared" si="0"/>
        <v>2</v>
      </c>
      <c r="K49" s="26">
        <f t="shared" si="1"/>
        <v>2</v>
      </c>
      <c r="L49" s="26">
        <f t="shared" si="2"/>
        <v>2</v>
      </c>
      <c r="M49" s="26">
        <f t="shared" si="3"/>
        <v>10</v>
      </c>
    </row>
    <row r="50" spans="1:13" ht="12.75">
      <c r="A50" s="9" t="s">
        <v>175</v>
      </c>
      <c r="B50" s="9" t="s">
        <v>176</v>
      </c>
      <c r="C50" s="9">
        <v>5</v>
      </c>
      <c r="D50" s="9">
        <v>4</v>
      </c>
      <c r="E50" s="9">
        <v>4</v>
      </c>
      <c r="F50" s="9">
        <v>4</v>
      </c>
      <c r="G50" s="9">
        <v>5</v>
      </c>
      <c r="H50" s="26">
        <f t="shared" si="5"/>
        <v>2</v>
      </c>
      <c r="I50" s="26">
        <f t="shared" si="4"/>
        <v>2</v>
      </c>
      <c r="J50" s="26">
        <f t="shared" si="0"/>
        <v>2</v>
      </c>
      <c r="K50" s="26">
        <f t="shared" si="1"/>
        <v>2</v>
      </c>
      <c r="L50" s="26">
        <f t="shared" si="2"/>
        <v>2</v>
      </c>
      <c r="M50" s="26">
        <f t="shared" si="3"/>
        <v>10</v>
      </c>
    </row>
    <row r="51" spans="1:13" ht="12.75">
      <c r="A51" s="9" t="s">
        <v>177</v>
      </c>
      <c r="B51" s="9" t="s">
        <v>178</v>
      </c>
      <c r="C51" s="9">
        <v>5</v>
      </c>
      <c r="D51" s="9">
        <v>4</v>
      </c>
      <c r="E51" s="9">
        <v>4</v>
      </c>
      <c r="F51" s="9">
        <v>5</v>
      </c>
      <c r="G51" s="9">
        <v>5</v>
      </c>
      <c r="H51" s="26">
        <f t="shared" si="5"/>
        <v>2</v>
      </c>
      <c r="I51" s="26">
        <f t="shared" si="4"/>
        <v>2</v>
      </c>
      <c r="J51" s="26">
        <f t="shared" si="0"/>
        <v>2</v>
      </c>
      <c r="K51" s="26">
        <f t="shared" si="1"/>
        <v>2</v>
      </c>
      <c r="L51" s="26">
        <f t="shared" si="2"/>
        <v>2</v>
      </c>
      <c r="M51" s="26">
        <f t="shared" si="3"/>
        <v>10</v>
      </c>
    </row>
    <row r="52" spans="1:13" ht="12.75">
      <c r="A52" s="9" t="s">
        <v>179</v>
      </c>
      <c r="B52" s="9" t="s">
        <v>180</v>
      </c>
      <c r="C52" s="9">
        <v>5</v>
      </c>
      <c r="D52" s="9">
        <v>4</v>
      </c>
      <c r="E52" s="9">
        <v>4</v>
      </c>
      <c r="F52" s="9">
        <v>4</v>
      </c>
      <c r="G52" s="9">
        <v>5</v>
      </c>
      <c r="H52" s="26">
        <f t="shared" si="5"/>
        <v>2</v>
      </c>
      <c r="I52" s="26">
        <f t="shared" si="4"/>
        <v>2</v>
      </c>
      <c r="J52" s="26">
        <f t="shared" si="0"/>
        <v>2</v>
      </c>
      <c r="K52" s="26">
        <f t="shared" si="1"/>
        <v>2</v>
      </c>
      <c r="L52" s="26">
        <f t="shared" si="2"/>
        <v>2</v>
      </c>
      <c r="M52" s="26">
        <f t="shared" si="3"/>
        <v>10</v>
      </c>
    </row>
    <row r="53" spans="1:13" ht="12.75">
      <c r="A53" s="9" t="s">
        <v>136</v>
      </c>
      <c r="B53" s="9" t="s">
        <v>181</v>
      </c>
      <c r="C53" s="9" t="s">
        <v>85</v>
      </c>
      <c r="D53" s="9" t="s">
        <v>85</v>
      </c>
      <c r="E53" s="9" t="s">
        <v>85</v>
      </c>
      <c r="F53" s="9" t="s">
        <v>85</v>
      </c>
      <c r="G53" s="9" t="s">
        <v>85</v>
      </c>
      <c r="H53" s="26"/>
      <c r="I53" s="26"/>
      <c r="J53" s="26"/>
      <c r="K53" s="26"/>
      <c r="L53" s="26"/>
      <c r="M53" s="26">
        <f t="shared" si="3"/>
        <v>0</v>
      </c>
    </row>
    <row r="54" spans="1:13" ht="12.75">
      <c r="A54" s="9" t="s">
        <v>166</v>
      </c>
      <c r="B54" s="9" t="s">
        <v>182</v>
      </c>
      <c r="C54" s="9">
        <v>5</v>
      </c>
      <c r="D54" s="9">
        <v>5</v>
      </c>
      <c r="E54" s="9">
        <v>5</v>
      </c>
      <c r="F54" s="9">
        <v>4</v>
      </c>
      <c r="G54" s="9">
        <v>5</v>
      </c>
      <c r="H54" s="26">
        <f t="shared" si="5"/>
        <v>2</v>
      </c>
      <c r="I54" s="26">
        <f t="shared" si="4"/>
        <v>2</v>
      </c>
      <c r="J54" s="26">
        <f t="shared" si="0"/>
        <v>2</v>
      </c>
      <c r="K54" s="26">
        <f t="shared" si="1"/>
        <v>2</v>
      </c>
      <c r="L54" s="26">
        <f t="shared" si="2"/>
        <v>2</v>
      </c>
      <c r="M54" s="26">
        <f t="shared" si="3"/>
        <v>10</v>
      </c>
    </row>
    <row r="55" spans="1:13" ht="12.75">
      <c r="A55" s="9" t="s">
        <v>115</v>
      </c>
      <c r="B55" s="9" t="s">
        <v>183</v>
      </c>
      <c r="C55" s="9">
        <v>5</v>
      </c>
      <c r="D55" s="9">
        <v>5</v>
      </c>
      <c r="E55" s="9">
        <v>3</v>
      </c>
      <c r="F55" s="9">
        <v>4</v>
      </c>
      <c r="G55" s="9">
        <v>5</v>
      </c>
      <c r="H55" s="26">
        <f t="shared" si="5"/>
        <v>2</v>
      </c>
      <c r="I55" s="26">
        <f t="shared" si="4"/>
        <v>2</v>
      </c>
      <c r="J55" s="26">
        <f t="shared" si="0"/>
        <v>1</v>
      </c>
      <c r="K55" s="26">
        <f t="shared" si="1"/>
        <v>2</v>
      </c>
      <c r="L55" s="26">
        <f t="shared" si="2"/>
        <v>2</v>
      </c>
      <c r="M55" s="26">
        <f t="shared" si="3"/>
        <v>9</v>
      </c>
    </row>
    <row r="56" spans="1:13" ht="12.75">
      <c r="A56" s="9" t="s">
        <v>115</v>
      </c>
      <c r="B56" s="9" t="s">
        <v>184</v>
      </c>
      <c r="C56" s="9">
        <v>5</v>
      </c>
      <c r="D56" s="9">
        <v>4</v>
      </c>
      <c r="E56" s="9">
        <v>4</v>
      </c>
      <c r="F56" s="9">
        <v>4</v>
      </c>
      <c r="G56" s="9">
        <v>5</v>
      </c>
      <c r="H56" s="26">
        <f t="shared" si="5"/>
        <v>2</v>
      </c>
      <c r="I56" s="26">
        <f t="shared" si="4"/>
        <v>2</v>
      </c>
      <c r="J56" s="26">
        <f t="shared" si="0"/>
        <v>2</v>
      </c>
      <c r="K56" s="26">
        <f t="shared" si="1"/>
        <v>2</v>
      </c>
      <c r="L56" s="26">
        <f t="shared" si="2"/>
        <v>2</v>
      </c>
      <c r="M56" s="26">
        <f t="shared" si="3"/>
        <v>10</v>
      </c>
    </row>
    <row r="57" spans="1:13" ht="12.75">
      <c r="A57" s="9" t="s">
        <v>126</v>
      </c>
      <c r="B57" s="9" t="s">
        <v>185</v>
      </c>
      <c r="C57" s="9">
        <v>4</v>
      </c>
      <c r="D57" s="9">
        <v>3</v>
      </c>
      <c r="E57" s="9">
        <v>3</v>
      </c>
      <c r="F57" s="9" t="s">
        <v>85</v>
      </c>
      <c r="G57" s="9">
        <v>3</v>
      </c>
      <c r="H57" s="26">
        <f t="shared" si="5"/>
        <v>2</v>
      </c>
      <c r="I57" s="26">
        <f t="shared" si="4"/>
        <v>1</v>
      </c>
      <c r="J57" s="26">
        <f t="shared" si="0"/>
        <v>1</v>
      </c>
      <c r="K57" s="26"/>
      <c r="L57" s="26">
        <f t="shared" si="2"/>
        <v>1</v>
      </c>
      <c r="M57" s="26">
        <f t="shared" si="3"/>
        <v>5</v>
      </c>
    </row>
    <row r="58" spans="1:13" ht="12.75">
      <c r="A58" s="9" t="s">
        <v>117</v>
      </c>
      <c r="B58" s="9" t="s">
        <v>186</v>
      </c>
      <c r="C58" s="9" t="s">
        <v>85</v>
      </c>
      <c r="D58" s="9" t="s">
        <v>85</v>
      </c>
      <c r="E58" s="9">
        <v>4</v>
      </c>
      <c r="F58" s="9">
        <v>3</v>
      </c>
      <c r="G58" s="9">
        <v>5</v>
      </c>
      <c r="H58" s="26"/>
      <c r="I58" s="26"/>
      <c r="J58" s="26">
        <f t="shared" si="0"/>
        <v>2</v>
      </c>
      <c r="K58" s="26">
        <f t="shared" si="1"/>
        <v>1</v>
      </c>
      <c r="L58" s="26">
        <f t="shared" si="2"/>
        <v>2</v>
      </c>
      <c r="M58" s="26">
        <f t="shared" si="3"/>
        <v>5</v>
      </c>
    </row>
    <row r="59" spans="1:13" ht="12.75">
      <c r="A59" s="9" t="s">
        <v>179</v>
      </c>
      <c r="B59" s="9" t="s">
        <v>187</v>
      </c>
      <c r="C59" s="9" t="s">
        <v>85</v>
      </c>
      <c r="D59" s="9">
        <v>2</v>
      </c>
      <c r="E59" s="9">
        <v>3</v>
      </c>
      <c r="F59" s="9">
        <v>2</v>
      </c>
      <c r="G59" s="9">
        <v>4</v>
      </c>
      <c r="H59" s="26"/>
      <c r="I59" s="26">
        <f t="shared" si="4"/>
        <v>1</v>
      </c>
      <c r="J59" s="26">
        <f t="shared" si="0"/>
        <v>1</v>
      </c>
      <c r="K59" s="26">
        <f t="shared" si="1"/>
        <v>1</v>
      </c>
      <c r="L59" s="26">
        <f t="shared" si="2"/>
        <v>2</v>
      </c>
      <c r="M59" s="26">
        <f t="shared" si="3"/>
        <v>5</v>
      </c>
    </row>
    <row r="60" spans="1:13" ht="12.75">
      <c r="A60" s="9" t="s">
        <v>188</v>
      </c>
      <c r="B60" s="9" t="s">
        <v>189</v>
      </c>
      <c r="C60" s="9" t="s">
        <v>85</v>
      </c>
      <c r="D60" s="9" t="s">
        <v>85</v>
      </c>
      <c r="E60" s="9">
        <v>3</v>
      </c>
      <c r="F60" s="9">
        <v>4</v>
      </c>
      <c r="G60" s="9" t="s">
        <v>85</v>
      </c>
      <c r="H60" s="26"/>
      <c r="I60" s="26"/>
      <c r="J60" s="26">
        <f t="shared" si="0"/>
        <v>1</v>
      </c>
      <c r="K60" s="26">
        <f t="shared" si="1"/>
        <v>2</v>
      </c>
      <c r="L60" s="26"/>
      <c r="M60" s="26">
        <f t="shared" si="3"/>
        <v>3</v>
      </c>
    </row>
    <row r="61" spans="1:13" ht="12.75">
      <c r="A61" s="9" t="s">
        <v>136</v>
      </c>
      <c r="B61" s="9" t="s">
        <v>190</v>
      </c>
      <c r="C61" s="9">
        <v>5</v>
      </c>
      <c r="D61" s="9" t="s">
        <v>85</v>
      </c>
      <c r="E61" s="9" t="s">
        <v>85</v>
      </c>
      <c r="F61" s="9" t="s">
        <v>85</v>
      </c>
      <c r="G61" s="9" t="s">
        <v>85</v>
      </c>
      <c r="H61" s="26">
        <f t="shared" si="5"/>
        <v>2</v>
      </c>
      <c r="I61" s="26"/>
      <c r="J61" s="26"/>
      <c r="K61" s="26"/>
      <c r="L61" s="26"/>
      <c r="M61" s="26">
        <f t="shared" si="3"/>
        <v>2</v>
      </c>
    </row>
    <row r="62" spans="1:13" ht="12.75">
      <c r="A62" s="9" t="s">
        <v>117</v>
      </c>
      <c r="B62" s="9" t="s">
        <v>191</v>
      </c>
      <c r="C62" s="9">
        <v>5</v>
      </c>
      <c r="D62" s="9">
        <v>4</v>
      </c>
      <c r="E62" s="9">
        <v>4</v>
      </c>
      <c r="F62" s="9">
        <v>4</v>
      </c>
      <c r="G62" s="9">
        <v>5</v>
      </c>
      <c r="H62" s="26">
        <f t="shared" si="5"/>
        <v>2</v>
      </c>
      <c r="I62" s="26">
        <f t="shared" si="4"/>
        <v>2</v>
      </c>
      <c r="J62" s="26">
        <f t="shared" si="0"/>
        <v>2</v>
      </c>
      <c r="K62" s="26">
        <f t="shared" si="1"/>
        <v>2</v>
      </c>
      <c r="L62" s="26">
        <f t="shared" si="2"/>
        <v>2</v>
      </c>
      <c r="M62" s="26">
        <f t="shared" si="3"/>
        <v>10</v>
      </c>
    </row>
    <row r="63" spans="1:13" ht="12.75">
      <c r="A63" s="9" t="s">
        <v>192</v>
      </c>
      <c r="B63" s="9" t="s">
        <v>193</v>
      </c>
      <c r="C63" s="9">
        <v>5</v>
      </c>
      <c r="D63" s="9">
        <v>2</v>
      </c>
      <c r="E63" s="9" t="s">
        <v>85</v>
      </c>
      <c r="F63" s="9" t="s">
        <v>85</v>
      </c>
      <c r="G63" s="9" t="s">
        <v>85</v>
      </c>
      <c r="H63" s="26">
        <f t="shared" si="5"/>
        <v>2</v>
      </c>
      <c r="I63" s="26">
        <f t="shared" si="4"/>
        <v>1</v>
      </c>
      <c r="J63" s="26"/>
      <c r="K63" s="26"/>
      <c r="L63" s="26"/>
      <c r="M63" s="26">
        <f t="shared" si="3"/>
        <v>3</v>
      </c>
    </row>
    <row r="64" spans="1:13" ht="12.75">
      <c r="A64" s="9" t="s">
        <v>194</v>
      </c>
      <c r="B64" s="9" t="s">
        <v>195</v>
      </c>
      <c r="C64" s="9" t="s">
        <v>85</v>
      </c>
      <c r="D64" s="9" t="s">
        <v>85</v>
      </c>
      <c r="E64" s="9" t="s">
        <v>85</v>
      </c>
      <c r="F64" s="9" t="s">
        <v>85</v>
      </c>
      <c r="G64" s="9" t="s">
        <v>85</v>
      </c>
      <c r="H64" s="26"/>
      <c r="I64" s="26"/>
      <c r="J64" s="26"/>
      <c r="K64" s="26"/>
      <c r="L64" s="26"/>
      <c r="M64" s="26">
        <f t="shared" si="3"/>
        <v>0</v>
      </c>
    </row>
    <row r="65" spans="1:13" ht="12.75">
      <c r="A65" s="9" t="s">
        <v>126</v>
      </c>
      <c r="B65" s="9" t="s">
        <v>196</v>
      </c>
      <c r="C65" s="9">
        <v>5</v>
      </c>
      <c r="D65" s="9">
        <v>5</v>
      </c>
      <c r="E65" s="9">
        <v>4</v>
      </c>
      <c r="F65" s="9">
        <v>4</v>
      </c>
      <c r="G65" s="9">
        <v>5</v>
      </c>
      <c r="H65" s="26">
        <f t="shared" si="5"/>
        <v>2</v>
      </c>
      <c r="I65" s="26">
        <f t="shared" si="4"/>
        <v>2</v>
      </c>
      <c r="J65" s="26">
        <f t="shared" si="0"/>
        <v>2</v>
      </c>
      <c r="K65" s="26">
        <f t="shared" si="1"/>
        <v>2</v>
      </c>
      <c r="L65" s="26">
        <f t="shared" si="2"/>
        <v>2</v>
      </c>
      <c r="M65" s="26">
        <f t="shared" si="3"/>
        <v>10</v>
      </c>
    </row>
    <row r="66" spans="1:13" ht="12.75">
      <c r="A66" s="9" t="s">
        <v>136</v>
      </c>
      <c r="B66" s="9" t="s">
        <v>197</v>
      </c>
      <c r="C66" s="9">
        <v>5</v>
      </c>
      <c r="D66" s="9" t="s">
        <v>85</v>
      </c>
      <c r="E66" s="9">
        <v>3</v>
      </c>
      <c r="F66" s="9">
        <v>4</v>
      </c>
      <c r="G66" s="9">
        <v>5</v>
      </c>
      <c r="H66" s="26">
        <f t="shared" si="5"/>
        <v>2</v>
      </c>
      <c r="I66" s="26"/>
      <c r="J66" s="26">
        <f t="shared" si="0"/>
        <v>1</v>
      </c>
      <c r="K66" s="26">
        <f t="shared" si="1"/>
        <v>2</v>
      </c>
      <c r="L66" s="26">
        <f t="shared" si="2"/>
        <v>2</v>
      </c>
      <c r="M66" s="26">
        <f t="shared" si="3"/>
        <v>7</v>
      </c>
    </row>
    <row r="67" spans="1:13" ht="12.75">
      <c r="A67" s="9" t="s">
        <v>198</v>
      </c>
      <c r="B67" s="9" t="s">
        <v>199</v>
      </c>
      <c r="C67" s="9" t="s">
        <v>85</v>
      </c>
      <c r="D67" s="9" t="s">
        <v>85</v>
      </c>
      <c r="E67" s="9" t="s">
        <v>85</v>
      </c>
      <c r="F67" s="9" t="s">
        <v>85</v>
      </c>
      <c r="G67" s="9" t="s">
        <v>85</v>
      </c>
      <c r="H67" s="26"/>
      <c r="I67" s="26"/>
      <c r="J67" s="26"/>
      <c r="K67" s="26"/>
      <c r="L67" s="26"/>
      <c r="M67" s="26">
        <f aca="true" t="shared" si="6" ref="M67:M82">SUM(H67:L67)</f>
        <v>0</v>
      </c>
    </row>
    <row r="68" spans="1:13" ht="12.75">
      <c r="A68" s="9" t="s">
        <v>200</v>
      </c>
      <c r="B68" s="9" t="s">
        <v>201</v>
      </c>
      <c r="C68" s="9">
        <v>5</v>
      </c>
      <c r="D68" s="9">
        <v>3</v>
      </c>
      <c r="E68" s="9">
        <v>4</v>
      </c>
      <c r="F68" s="9">
        <v>3</v>
      </c>
      <c r="G68" s="9">
        <v>5</v>
      </c>
      <c r="H68" s="26">
        <f aca="true" t="shared" si="7" ref="H68:H82">IF(C68&gt;3,2,1)</f>
        <v>2</v>
      </c>
      <c r="I68" s="26">
        <f aca="true" t="shared" si="8" ref="I68:I82">IF(D68&gt;3,2,1)</f>
        <v>1</v>
      </c>
      <c r="J68" s="26">
        <f aca="true" t="shared" si="9" ref="J68:J82">IF(E68&gt;3,2,1)</f>
        <v>2</v>
      </c>
      <c r="K68" s="26">
        <f aca="true" t="shared" si="10" ref="K68:K82">IF(F68&gt;3,2,1)</f>
        <v>1</v>
      </c>
      <c r="L68" s="26">
        <f aca="true" t="shared" si="11" ref="L68:L82">IF(G68&gt;3,2,1)</f>
        <v>2</v>
      </c>
      <c r="M68" s="26">
        <f t="shared" si="6"/>
        <v>8</v>
      </c>
    </row>
    <row r="69" spans="1:13" ht="12.75">
      <c r="A69" s="9" t="s">
        <v>115</v>
      </c>
      <c r="B69" s="9" t="s">
        <v>202</v>
      </c>
      <c r="C69" s="9">
        <v>5</v>
      </c>
      <c r="D69" s="9">
        <v>4</v>
      </c>
      <c r="E69" s="9">
        <v>3</v>
      </c>
      <c r="F69" s="9">
        <v>4</v>
      </c>
      <c r="G69" s="9">
        <v>5</v>
      </c>
      <c r="H69" s="26">
        <f t="shared" si="7"/>
        <v>2</v>
      </c>
      <c r="I69" s="26">
        <f t="shared" si="8"/>
        <v>2</v>
      </c>
      <c r="J69" s="26">
        <f t="shared" si="9"/>
        <v>1</v>
      </c>
      <c r="K69" s="26">
        <f t="shared" si="10"/>
        <v>2</v>
      </c>
      <c r="L69" s="26">
        <f t="shared" si="11"/>
        <v>2</v>
      </c>
      <c r="M69" s="26">
        <f t="shared" si="6"/>
        <v>9</v>
      </c>
    </row>
    <row r="70" spans="1:13" ht="12.75">
      <c r="A70" s="9" t="s">
        <v>203</v>
      </c>
      <c r="B70" s="9" t="s">
        <v>204</v>
      </c>
      <c r="C70" s="9" t="s">
        <v>85</v>
      </c>
      <c r="D70" s="9" t="s">
        <v>85</v>
      </c>
      <c r="E70" s="9" t="s">
        <v>85</v>
      </c>
      <c r="F70" s="9" t="s">
        <v>85</v>
      </c>
      <c r="G70" s="9" t="s">
        <v>85</v>
      </c>
      <c r="H70" s="26"/>
      <c r="I70" s="26"/>
      <c r="J70" s="26"/>
      <c r="K70" s="26"/>
      <c r="L70" s="26"/>
      <c r="M70" s="26">
        <f t="shared" si="6"/>
        <v>0</v>
      </c>
    </row>
    <row r="71" spans="1:13" ht="12.75">
      <c r="A71" s="9" t="s">
        <v>205</v>
      </c>
      <c r="B71" s="9" t="s">
        <v>206</v>
      </c>
      <c r="C71" s="9" t="s">
        <v>85</v>
      </c>
      <c r="D71" s="9" t="s">
        <v>85</v>
      </c>
      <c r="E71" s="9" t="s">
        <v>85</v>
      </c>
      <c r="F71" s="9" t="s">
        <v>85</v>
      </c>
      <c r="G71" s="9" t="s">
        <v>85</v>
      </c>
      <c r="H71" s="26"/>
      <c r="I71" s="26"/>
      <c r="J71" s="26"/>
      <c r="K71" s="26"/>
      <c r="L71" s="26"/>
      <c r="M71" s="26">
        <f t="shared" si="6"/>
        <v>0</v>
      </c>
    </row>
    <row r="72" spans="1:13" ht="12.75">
      <c r="A72" s="9" t="s">
        <v>207</v>
      </c>
      <c r="B72" s="9" t="s">
        <v>208</v>
      </c>
      <c r="C72" s="9">
        <v>5</v>
      </c>
      <c r="D72" s="9">
        <v>5</v>
      </c>
      <c r="E72" s="9">
        <v>3</v>
      </c>
      <c r="F72" s="9">
        <v>3</v>
      </c>
      <c r="G72" s="9">
        <v>5</v>
      </c>
      <c r="H72" s="26">
        <f t="shared" si="7"/>
        <v>2</v>
      </c>
      <c r="I72" s="26">
        <f t="shared" si="8"/>
        <v>2</v>
      </c>
      <c r="J72" s="26">
        <f t="shared" si="9"/>
        <v>1</v>
      </c>
      <c r="K72" s="26">
        <f t="shared" si="10"/>
        <v>1</v>
      </c>
      <c r="L72" s="26">
        <f t="shared" si="11"/>
        <v>2</v>
      </c>
      <c r="M72" s="26">
        <f t="shared" si="6"/>
        <v>8</v>
      </c>
    </row>
    <row r="73" spans="1:13" ht="12.75">
      <c r="A73" s="9" t="s">
        <v>209</v>
      </c>
      <c r="B73" s="9" t="s">
        <v>210</v>
      </c>
      <c r="C73" s="9" t="s">
        <v>85</v>
      </c>
      <c r="D73" s="9" t="s">
        <v>85</v>
      </c>
      <c r="E73" s="9" t="s">
        <v>85</v>
      </c>
      <c r="F73" s="9" t="s">
        <v>85</v>
      </c>
      <c r="G73" s="9" t="s">
        <v>85</v>
      </c>
      <c r="H73" s="26"/>
      <c r="I73" s="26"/>
      <c r="J73" s="26"/>
      <c r="K73" s="26"/>
      <c r="L73" s="26"/>
      <c r="M73" s="26">
        <f t="shared" si="6"/>
        <v>0</v>
      </c>
    </row>
    <row r="74" spans="1:13" ht="12.75">
      <c r="A74" s="9" t="s">
        <v>115</v>
      </c>
      <c r="B74" s="9" t="s">
        <v>211</v>
      </c>
      <c r="C74" s="9">
        <v>5</v>
      </c>
      <c r="D74" s="9">
        <v>5</v>
      </c>
      <c r="E74" s="9">
        <v>3</v>
      </c>
      <c r="F74" s="9">
        <v>5</v>
      </c>
      <c r="G74" s="9">
        <v>5</v>
      </c>
      <c r="H74" s="26">
        <f t="shared" si="7"/>
        <v>2</v>
      </c>
      <c r="I74" s="26">
        <f t="shared" si="8"/>
        <v>2</v>
      </c>
      <c r="J74" s="26">
        <f t="shared" si="9"/>
        <v>1</v>
      </c>
      <c r="K74" s="26">
        <f t="shared" si="10"/>
        <v>2</v>
      </c>
      <c r="L74" s="26">
        <f t="shared" si="11"/>
        <v>2</v>
      </c>
      <c r="M74" s="26">
        <f t="shared" si="6"/>
        <v>9</v>
      </c>
    </row>
    <row r="75" spans="1:13" ht="12.75">
      <c r="A75" s="9" t="s">
        <v>126</v>
      </c>
      <c r="B75" s="9" t="s">
        <v>212</v>
      </c>
      <c r="C75" s="9">
        <v>5</v>
      </c>
      <c r="D75" s="9" t="s">
        <v>85</v>
      </c>
      <c r="E75" s="9" t="s">
        <v>85</v>
      </c>
      <c r="F75" s="9">
        <v>4</v>
      </c>
      <c r="G75" s="9" t="s">
        <v>85</v>
      </c>
      <c r="H75" s="26">
        <f t="shared" si="7"/>
        <v>2</v>
      </c>
      <c r="I75" s="26"/>
      <c r="J75" s="26"/>
      <c r="K75" s="26">
        <f t="shared" si="10"/>
        <v>2</v>
      </c>
      <c r="L75" s="26"/>
      <c r="M75" s="26">
        <f t="shared" si="6"/>
        <v>4</v>
      </c>
    </row>
    <row r="76" spans="1:13" ht="12.75">
      <c r="A76" s="9" t="s">
        <v>166</v>
      </c>
      <c r="B76" s="9" t="s">
        <v>213</v>
      </c>
      <c r="C76" s="9" t="s">
        <v>85</v>
      </c>
      <c r="D76" s="9" t="s">
        <v>85</v>
      </c>
      <c r="E76" s="9">
        <v>2</v>
      </c>
      <c r="F76" s="9">
        <v>4</v>
      </c>
      <c r="G76" s="9">
        <v>5</v>
      </c>
      <c r="H76" s="26"/>
      <c r="I76" s="26"/>
      <c r="J76" s="26">
        <f t="shared" si="9"/>
        <v>1</v>
      </c>
      <c r="K76" s="26">
        <f t="shared" si="10"/>
        <v>2</v>
      </c>
      <c r="L76" s="26">
        <f t="shared" si="11"/>
        <v>2</v>
      </c>
      <c r="M76" s="26">
        <f t="shared" si="6"/>
        <v>5</v>
      </c>
    </row>
    <row r="77" spans="1:13" ht="12.75">
      <c r="A77" s="9" t="s">
        <v>214</v>
      </c>
      <c r="B77" s="9" t="s">
        <v>215</v>
      </c>
      <c r="C77" s="9">
        <v>5</v>
      </c>
      <c r="D77" s="9">
        <v>5</v>
      </c>
      <c r="E77" s="9">
        <v>4</v>
      </c>
      <c r="F77" s="9">
        <v>5</v>
      </c>
      <c r="G77" s="9">
        <v>5</v>
      </c>
      <c r="H77" s="26">
        <f t="shared" si="7"/>
        <v>2</v>
      </c>
      <c r="I77" s="26">
        <f t="shared" si="8"/>
        <v>2</v>
      </c>
      <c r="J77" s="26">
        <f t="shared" si="9"/>
        <v>2</v>
      </c>
      <c r="K77" s="26">
        <f t="shared" si="10"/>
        <v>2</v>
      </c>
      <c r="L77" s="26">
        <f t="shared" si="11"/>
        <v>2</v>
      </c>
      <c r="M77" s="26">
        <f t="shared" si="6"/>
        <v>10</v>
      </c>
    </row>
    <row r="78" spans="1:13" ht="12.75">
      <c r="A78" s="9" t="s">
        <v>216</v>
      </c>
      <c r="B78" s="9" t="s">
        <v>217</v>
      </c>
      <c r="C78" s="9">
        <v>5</v>
      </c>
      <c r="D78" s="9">
        <v>5</v>
      </c>
      <c r="E78" s="9">
        <v>3</v>
      </c>
      <c r="F78" s="9">
        <v>4</v>
      </c>
      <c r="G78" s="9">
        <v>5</v>
      </c>
      <c r="H78" s="26">
        <f t="shared" si="7"/>
        <v>2</v>
      </c>
      <c r="I78" s="26">
        <f t="shared" si="8"/>
        <v>2</v>
      </c>
      <c r="J78" s="26">
        <f t="shared" si="9"/>
        <v>1</v>
      </c>
      <c r="K78" s="26">
        <f t="shared" si="10"/>
        <v>2</v>
      </c>
      <c r="L78" s="26">
        <f t="shared" si="11"/>
        <v>2</v>
      </c>
      <c r="M78" s="26">
        <f t="shared" si="6"/>
        <v>9</v>
      </c>
    </row>
    <row r="79" spans="1:13" ht="12.75">
      <c r="A79" s="9" t="s">
        <v>218</v>
      </c>
      <c r="B79" s="9" t="s">
        <v>219</v>
      </c>
      <c r="C79" s="9" t="s">
        <v>85</v>
      </c>
      <c r="D79" s="9" t="s">
        <v>85</v>
      </c>
      <c r="E79" s="9" t="s">
        <v>85</v>
      </c>
      <c r="F79" s="9">
        <v>4</v>
      </c>
      <c r="G79" s="9">
        <v>5</v>
      </c>
      <c r="H79" s="26"/>
      <c r="I79" s="26"/>
      <c r="J79" s="26"/>
      <c r="K79" s="26">
        <f t="shared" si="10"/>
        <v>2</v>
      </c>
      <c r="L79" s="26">
        <f t="shared" si="11"/>
        <v>2</v>
      </c>
      <c r="M79" s="26">
        <f t="shared" si="6"/>
        <v>4</v>
      </c>
    </row>
    <row r="80" spans="1:13" ht="12.75">
      <c r="A80" s="9" t="s">
        <v>220</v>
      </c>
      <c r="B80" s="9" t="s">
        <v>221</v>
      </c>
      <c r="C80" s="9">
        <v>5</v>
      </c>
      <c r="D80" s="9" t="s">
        <v>85</v>
      </c>
      <c r="E80" s="9">
        <v>3</v>
      </c>
      <c r="F80" s="9">
        <v>4</v>
      </c>
      <c r="G80" s="9">
        <v>5</v>
      </c>
      <c r="H80" s="26">
        <f t="shared" si="7"/>
        <v>2</v>
      </c>
      <c r="I80" s="26"/>
      <c r="J80" s="26">
        <f t="shared" si="9"/>
        <v>1</v>
      </c>
      <c r="K80" s="26">
        <f t="shared" si="10"/>
        <v>2</v>
      </c>
      <c r="L80" s="26">
        <f t="shared" si="11"/>
        <v>2</v>
      </c>
      <c r="M80" s="26">
        <f t="shared" si="6"/>
        <v>7</v>
      </c>
    </row>
    <row r="81" spans="1:13" ht="12.75">
      <c r="A81" s="9" t="s">
        <v>203</v>
      </c>
      <c r="B81" s="9" t="s">
        <v>222</v>
      </c>
      <c r="C81" s="9">
        <v>4</v>
      </c>
      <c r="D81" s="9" t="s">
        <v>85</v>
      </c>
      <c r="E81" s="9">
        <v>5</v>
      </c>
      <c r="F81" s="9">
        <v>5</v>
      </c>
      <c r="G81" s="9">
        <v>5</v>
      </c>
      <c r="H81" s="26">
        <f t="shared" si="7"/>
        <v>2</v>
      </c>
      <c r="I81" s="26"/>
      <c r="J81" s="26">
        <f t="shared" si="9"/>
        <v>2</v>
      </c>
      <c r="K81" s="26">
        <f t="shared" si="10"/>
        <v>2</v>
      </c>
      <c r="L81" s="26">
        <f t="shared" si="11"/>
        <v>2</v>
      </c>
      <c r="M81" s="26">
        <f t="shared" si="6"/>
        <v>8</v>
      </c>
    </row>
    <row r="82" spans="1:13" ht="12.75">
      <c r="A82" s="9" t="s">
        <v>111</v>
      </c>
      <c r="B82" s="9" t="s">
        <v>223</v>
      </c>
      <c r="C82" s="9">
        <v>5</v>
      </c>
      <c r="D82" s="9">
        <v>5</v>
      </c>
      <c r="E82" s="9">
        <v>4</v>
      </c>
      <c r="F82" s="9">
        <v>4</v>
      </c>
      <c r="G82" s="9">
        <v>5</v>
      </c>
      <c r="H82" s="26">
        <f t="shared" si="7"/>
        <v>2</v>
      </c>
      <c r="I82" s="26">
        <f t="shared" si="8"/>
        <v>2</v>
      </c>
      <c r="J82" s="26">
        <f t="shared" si="9"/>
        <v>2</v>
      </c>
      <c r="K82" s="26">
        <f t="shared" si="10"/>
        <v>2</v>
      </c>
      <c r="L82" s="26">
        <f t="shared" si="11"/>
        <v>2</v>
      </c>
      <c r="M82" s="26">
        <f t="shared" si="6"/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2021-01-15T09:53:28Z</cp:lastPrinted>
  <dcterms:created xsi:type="dcterms:W3CDTF">2020-10-26T12:18:13Z</dcterms:created>
  <dcterms:modified xsi:type="dcterms:W3CDTF">2021-02-13T15:31:17Z</dcterms:modified>
  <cp:category/>
  <cp:version/>
  <cp:contentType/>
  <cp:contentStatus/>
</cp:coreProperties>
</file>