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van.Tomasevic\Desktop\"/>
    </mc:Choice>
  </mc:AlternateContent>
  <bookViews>
    <workbookView xWindow="0" yWindow="0" windowWidth="17256" windowHeight="5196"/>
  </bookViews>
  <sheets>
    <sheet name="ПО" sheetId="1" r:id="rId1"/>
    <sheet name="K1" sheetId="2" r:id="rId2"/>
    <sheet name="K2" sheetId="4" r:id="rId3"/>
  </sheets>
  <definedNames>
    <definedName name="_xlnm._FilterDatabase" localSheetId="1" hidden="1">'K1'!$A$5:$C$5</definedName>
    <definedName name="_xlnm._FilterDatabase" localSheetId="2" hidden="1">'K2'!$A$5:$C$5</definedName>
    <definedName name="_xlnm._FilterDatabase" localSheetId="0" hidden="1">ПО!$A$6:$Q$6</definedName>
  </definedNames>
  <calcPr calcId="162913"/>
</workbook>
</file>

<file path=xl/calcChain.xml><?xml version="1.0" encoding="utf-8"?>
<calcChain xmlns="http://schemas.openxmlformats.org/spreadsheetml/2006/main">
  <c r="O68" i="1" l="1"/>
  <c r="O40" i="1"/>
  <c r="O35" i="1"/>
  <c r="O31" i="1"/>
  <c r="O28" i="1"/>
  <c r="O16" i="1"/>
  <c r="O10" i="1"/>
  <c r="O50" i="1" l="1"/>
  <c r="O69" i="1" l="1"/>
  <c r="O25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H62" i="1" s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" i="1"/>
  <c r="H67" i="1" l="1"/>
  <c r="L67" i="1" s="1"/>
  <c r="O67" i="1" s="1"/>
  <c r="H21" i="1"/>
  <c r="L21" i="1" s="1"/>
  <c r="O21" i="1" s="1"/>
  <c r="H55" i="1"/>
  <c r="L55" i="1" s="1"/>
  <c r="O55" i="1" s="1"/>
  <c r="L62" i="1"/>
  <c r="O62" i="1" s="1"/>
  <c r="H8" i="1" l="1"/>
  <c r="L8" i="1" s="1"/>
  <c r="O8" i="1" s="1"/>
  <c r="H14" i="1"/>
  <c r="L14" i="1" s="1"/>
  <c r="O14" i="1" s="1"/>
  <c r="H15" i="1"/>
  <c r="L15" i="1" s="1"/>
  <c r="O15" i="1" s="1"/>
  <c r="H31" i="1"/>
  <c r="L31" i="1" s="1"/>
  <c r="H34" i="1"/>
  <c r="L34" i="1" s="1"/>
  <c r="O34" i="1" s="1"/>
  <c r="H35" i="1"/>
  <c r="L35" i="1" s="1"/>
  <c r="H37" i="1"/>
  <c r="L37" i="1" s="1"/>
  <c r="O37" i="1" s="1"/>
  <c r="H39" i="1"/>
  <c r="L39" i="1" s="1"/>
  <c r="O39" i="1" s="1"/>
  <c r="H47" i="1"/>
  <c r="L47" i="1" s="1"/>
  <c r="O47" i="1" s="1"/>
  <c r="H60" i="1"/>
  <c r="L60" i="1" s="1"/>
  <c r="O60" i="1" s="1"/>
  <c r="H64" i="1"/>
  <c r="L64" i="1" s="1"/>
  <c r="O64" i="1" s="1"/>
  <c r="H69" i="1"/>
  <c r="L69" i="1" s="1"/>
  <c r="H72" i="1"/>
  <c r="L72" i="1" s="1"/>
  <c r="O72" i="1" s="1"/>
  <c r="L71" i="1" l="1"/>
  <c r="O71" i="1" s="1"/>
  <c r="H59" i="1"/>
  <c r="L59" i="1" s="1"/>
  <c r="O59" i="1" s="1"/>
  <c r="H52" i="1"/>
  <c r="L52" i="1" s="1"/>
  <c r="O52" i="1" s="1"/>
  <c r="H50" i="1"/>
  <c r="L50" i="1" s="1"/>
  <c r="H46" i="1"/>
  <c r="L46" i="1" s="1"/>
  <c r="O46" i="1" s="1"/>
  <c r="H40" i="1"/>
  <c r="L40" i="1" s="1"/>
  <c r="H36" i="1"/>
  <c r="L36" i="1" s="1"/>
  <c r="O36" i="1" s="1"/>
  <c r="H30" i="1"/>
  <c r="L30" i="1" s="1"/>
  <c r="O30" i="1" s="1"/>
  <c r="H28" i="1"/>
  <c r="L28" i="1" s="1"/>
  <c r="L26" i="1"/>
  <c r="O26" i="1" s="1"/>
  <c r="H24" i="1"/>
  <c r="L24" i="1" s="1"/>
  <c r="O24" i="1" s="1"/>
  <c r="H19" i="1"/>
  <c r="L19" i="1" s="1"/>
  <c r="O19" i="1" s="1"/>
  <c r="H70" i="1"/>
  <c r="L70" i="1" s="1"/>
  <c r="O70" i="1" s="1"/>
  <c r="H51" i="1"/>
  <c r="L51" i="1" s="1"/>
  <c r="O51" i="1" s="1"/>
  <c r="H9" i="1"/>
  <c r="L9" i="1" s="1"/>
  <c r="O9" i="1" s="1"/>
  <c r="L76" i="1"/>
  <c r="O76" i="1" s="1"/>
  <c r="H68" i="1"/>
  <c r="L68" i="1" s="1"/>
  <c r="H49" i="1"/>
  <c r="L49" i="1" s="1"/>
  <c r="O49" i="1" s="1"/>
  <c r="H48" i="1"/>
  <c r="L48" i="1" s="1"/>
  <c r="O48" i="1" s="1"/>
  <c r="H45" i="1"/>
  <c r="L45" i="1" s="1"/>
  <c r="O45" i="1" s="1"/>
  <c r="H43" i="1"/>
  <c r="L43" i="1" s="1"/>
  <c r="O43" i="1" s="1"/>
  <c r="H42" i="1"/>
  <c r="L42" i="1" s="1"/>
  <c r="O42" i="1" s="1"/>
  <c r="H41" i="1"/>
  <c r="L41" i="1" s="1"/>
  <c r="O41" i="1" s="1"/>
  <c r="H66" i="1"/>
  <c r="L66" i="1" s="1"/>
  <c r="O66" i="1" s="1"/>
  <c r="H65" i="1"/>
  <c r="L65" i="1" s="1"/>
  <c r="O65" i="1" s="1"/>
  <c r="H63" i="1"/>
  <c r="L63" i="1" s="1"/>
  <c r="O63" i="1" s="1"/>
  <c r="H61" i="1"/>
  <c r="L61" i="1" s="1"/>
  <c r="O61" i="1" s="1"/>
  <c r="H54" i="1"/>
  <c r="L54" i="1" s="1"/>
  <c r="O54" i="1" s="1"/>
  <c r="H58" i="1"/>
  <c r="L58" i="1" s="1"/>
  <c r="O58" i="1" s="1"/>
  <c r="H57" i="1"/>
  <c r="L57" i="1" s="1"/>
  <c r="O57" i="1" s="1"/>
  <c r="H56" i="1"/>
  <c r="L56" i="1" s="1"/>
  <c r="O56" i="1" s="1"/>
  <c r="H77" i="1"/>
  <c r="L77" i="1" s="1"/>
  <c r="O77" i="1" s="1"/>
  <c r="H74" i="1"/>
  <c r="L74" i="1" s="1"/>
  <c r="O74" i="1" s="1"/>
  <c r="H75" i="1"/>
  <c r="L75" i="1" s="1"/>
  <c r="O75" i="1" s="1"/>
  <c r="H32" i="1"/>
  <c r="L32" i="1" s="1"/>
  <c r="H33" i="1"/>
  <c r="L33" i="1" s="1"/>
  <c r="O33" i="1" s="1"/>
  <c r="H27" i="1"/>
  <c r="L27" i="1" s="1"/>
  <c r="O27" i="1" s="1"/>
  <c r="H25" i="1"/>
  <c r="L25" i="1" s="1"/>
  <c r="H23" i="1"/>
  <c r="L23" i="1" s="1"/>
  <c r="O23" i="1" s="1"/>
  <c r="H20" i="1"/>
  <c r="L20" i="1" s="1"/>
  <c r="O20" i="1" s="1"/>
  <c r="H18" i="1"/>
  <c r="L18" i="1" s="1"/>
  <c r="O18" i="1" s="1"/>
  <c r="H7" i="1"/>
  <c r="L7" i="1" s="1"/>
  <c r="H16" i="1"/>
  <c r="L16" i="1" s="1"/>
  <c r="H13" i="1"/>
  <c r="L13" i="1" s="1"/>
  <c r="O13" i="1" s="1"/>
  <c r="H11" i="1"/>
  <c r="L11" i="1" s="1"/>
  <c r="O11" i="1" s="1"/>
  <c r="H10" i="1"/>
  <c r="L10" i="1" s="1"/>
  <c r="H17" i="1"/>
  <c r="L17" i="1" s="1"/>
  <c r="H53" i="1"/>
  <c r="L53" i="1" s="1"/>
  <c r="O53" i="1" s="1"/>
  <c r="H38" i="1"/>
  <c r="L38" i="1" s="1"/>
  <c r="O38" i="1" s="1"/>
  <c r="H73" i="1"/>
  <c r="L73" i="1" s="1"/>
  <c r="H29" i="1"/>
  <c r="L29" i="1" s="1"/>
  <c r="O29" i="1" s="1"/>
  <c r="H22" i="1"/>
  <c r="L22" i="1" s="1"/>
  <c r="O22" i="1" s="1"/>
  <c r="H12" i="1"/>
  <c r="L12" i="1" s="1"/>
  <c r="O12" i="1" s="1"/>
  <c r="H44" i="1"/>
  <c r="L44" i="1" s="1"/>
  <c r="O44" i="1" s="1"/>
</calcChain>
</file>

<file path=xl/sharedStrings.xml><?xml version="1.0" encoding="utf-8"?>
<sst xmlns="http://schemas.openxmlformats.org/spreadsheetml/2006/main" count="432" uniqueCount="191">
  <si>
    <t>Број индекса</t>
  </si>
  <si>
    <t>Презиме и име</t>
  </si>
  <si>
    <t>Т1</t>
  </si>
  <si>
    <t>Т2</t>
  </si>
  <si>
    <t>Т3</t>
  </si>
  <si>
    <t>Т4</t>
  </si>
  <si>
    <t>УКУПНО</t>
  </si>
  <si>
    <t>ОЦЕНА</t>
  </si>
  <si>
    <t>Активност</t>
  </si>
  <si>
    <t>Присуство</t>
  </si>
  <si>
    <t>Колоквијум 1</t>
  </si>
  <si>
    <t>Колоквијум 2</t>
  </si>
  <si>
    <t>Семинарски рад</t>
  </si>
  <si>
    <t>Предиспитни поени</t>
  </si>
  <si>
    <t>Завршни испит</t>
  </si>
  <si>
    <t>Испитни рок</t>
  </si>
  <si>
    <t xml:space="preserve">ПРЕДМЕТНИ НАСТАВНИК: ДР СТЕВАН ТОМАШЕВИЋ </t>
  </si>
  <si>
    <t>ОСНОВИ РЕВИЗИЈЕ - ГЕНЕРАЦИЈА 2021/22</t>
  </si>
  <si>
    <t>2020/000024</t>
  </si>
  <si>
    <t>Аврамовић Марица</t>
  </si>
  <si>
    <t>2020/000083</t>
  </si>
  <si>
    <t>Антић Бранкица</t>
  </si>
  <si>
    <t>2020/000076</t>
  </si>
  <si>
    <t>Ачански Дејана</t>
  </si>
  <si>
    <t>2020/000069</t>
  </si>
  <si>
    <t>Банко Ноеми</t>
  </si>
  <si>
    <t>2020/000020</t>
  </si>
  <si>
    <t>Берберски Јована</t>
  </si>
  <si>
    <t>2020/000018</t>
  </si>
  <si>
    <t>Бобић Стеван</t>
  </si>
  <si>
    <t>2020/000002</t>
  </si>
  <si>
    <t>Боројевић Јована</t>
  </si>
  <si>
    <t>2020/000011</t>
  </si>
  <si>
    <t>Бочковић Милица</t>
  </si>
  <si>
    <t>2020/000008</t>
  </si>
  <si>
    <t>Веселиновић Ивона</t>
  </si>
  <si>
    <t>2020/000042</t>
  </si>
  <si>
    <t>Витомир Дејана</t>
  </si>
  <si>
    <t>2020/000035</t>
  </si>
  <si>
    <t>Вршка Дајана</t>
  </si>
  <si>
    <t>2020/000059</t>
  </si>
  <si>
    <t>Вукадиновић Лана</t>
  </si>
  <si>
    <t>2020/000053</t>
  </si>
  <si>
    <t>Гајић Ивана</t>
  </si>
  <si>
    <t>2020/000080</t>
  </si>
  <si>
    <t>Голијан Ивана</t>
  </si>
  <si>
    <t>2020/000034</t>
  </si>
  <si>
    <t>Димитровски Јована</t>
  </si>
  <si>
    <t>2019/000052</t>
  </si>
  <si>
    <t>Еркић Никола</t>
  </si>
  <si>
    <t>2020/000019</t>
  </si>
  <si>
    <t>Ерски Тамара</t>
  </si>
  <si>
    <t>2020/000039</t>
  </si>
  <si>
    <t>Живановић Тијана</t>
  </si>
  <si>
    <t>2020/000044</t>
  </si>
  <si>
    <t>Илић Сара</t>
  </si>
  <si>
    <t>2020/000058</t>
  </si>
  <si>
    <t>Исаковић Мићо</t>
  </si>
  <si>
    <t>2020/000054</t>
  </si>
  <si>
    <t>Јаворина Саша</t>
  </si>
  <si>
    <t>2020/000025</t>
  </si>
  <si>
    <t>Јанковић Милица</t>
  </si>
  <si>
    <t>2020/000007</t>
  </si>
  <si>
    <t>Јањић Тамара</t>
  </si>
  <si>
    <t>2020/000051</t>
  </si>
  <si>
    <t>Јоцковић Марина</t>
  </si>
  <si>
    <t>2020/000077</t>
  </si>
  <si>
    <t>Калинић Душан</t>
  </si>
  <si>
    <t>2020/000012</t>
  </si>
  <si>
    <t>Кнежевић Теодора</t>
  </si>
  <si>
    <t>2020/000070</t>
  </si>
  <si>
    <t>Ковачевић Сара</t>
  </si>
  <si>
    <t>2020/000026</t>
  </si>
  <si>
    <t>Ковачевић Софија</t>
  </si>
  <si>
    <t>2019/000002</t>
  </si>
  <si>
    <t>Ковјанић Снежана</t>
  </si>
  <si>
    <t>2020/000056</t>
  </si>
  <si>
    <t>Кондић Дијана</t>
  </si>
  <si>
    <t>2020/000032</t>
  </si>
  <si>
    <t>Крстин Сандра</t>
  </si>
  <si>
    <t>2020/000017</t>
  </si>
  <si>
    <t>Кусало Ивана</t>
  </si>
  <si>
    <t>2020/000033</t>
  </si>
  <si>
    <t>Лазаров Дуња</t>
  </si>
  <si>
    <t>2020/000003</t>
  </si>
  <si>
    <t>Лозјанин Стефан</t>
  </si>
  <si>
    <t>2020/000066</t>
  </si>
  <si>
    <t>Малушић Селена</t>
  </si>
  <si>
    <t>2020/000009</t>
  </si>
  <si>
    <t>Маџаревић Софија</t>
  </si>
  <si>
    <t>2020/000006</t>
  </si>
  <si>
    <t>Митић Урош</t>
  </si>
  <si>
    <t>2020/000081</t>
  </si>
  <si>
    <t>Мошорински Александра</t>
  </si>
  <si>
    <t>2020/000028</t>
  </si>
  <si>
    <t>Опанчар Милица</t>
  </si>
  <si>
    <t>2020/000050</t>
  </si>
  <si>
    <t>Павловић Ивана</t>
  </si>
  <si>
    <t>2020/000027</t>
  </si>
  <si>
    <t>Павловић Мирјана</t>
  </si>
  <si>
    <t>2020/000065</t>
  </si>
  <si>
    <t>Пајић Андреа</t>
  </si>
  <si>
    <t>2020/000043</t>
  </si>
  <si>
    <t>Пајић Николина</t>
  </si>
  <si>
    <t>2020/000063</t>
  </si>
  <si>
    <t>Париповић Данијела</t>
  </si>
  <si>
    <t>2020/000014</t>
  </si>
  <si>
    <t>Паунић Јелена</t>
  </si>
  <si>
    <t>2020/000021</t>
  </si>
  <si>
    <t>Пашић Милица</t>
  </si>
  <si>
    <t>2020/000036</t>
  </si>
  <si>
    <t>Петровић Рената</t>
  </si>
  <si>
    <t>2020/000073</t>
  </si>
  <si>
    <t>Поповић Анђела</t>
  </si>
  <si>
    <t>2020/000049</t>
  </si>
  <si>
    <t>Поповић Ивана</t>
  </si>
  <si>
    <t>2020/000047</t>
  </si>
  <si>
    <t>Радосављевић Марко</t>
  </si>
  <si>
    <t>2020/000061</t>
  </si>
  <si>
    <t>Рајковић Драгана</t>
  </si>
  <si>
    <t>2020/000015</t>
  </si>
  <si>
    <t>Ратковић Јована</t>
  </si>
  <si>
    <t>2020/000023</t>
  </si>
  <si>
    <t>Савић Кристина</t>
  </si>
  <si>
    <t>2020/000005</t>
  </si>
  <si>
    <t>Сантовац Јована</t>
  </si>
  <si>
    <t>2020/000074</t>
  </si>
  <si>
    <t>Слијепчевић Мирјана</t>
  </si>
  <si>
    <t>2020/000030</t>
  </si>
  <si>
    <t>Станаћев Јасмина</t>
  </si>
  <si>
    <t>2020/000067</t>
  </si>
  <si>
    <t>Станаћев Слађана</t>
  </si>
  <si>
    <t>2020/000071</t>
  </si>
  <si>
    <t>Тарлановић Марија</t>
  </si>
  <si>
    <t>2020/000038</t>
  </si>
  <si>
    <t>Тешић Драгана</t>
  </si>
  <si>
    <t>2020/000082</t>
  </si>
  <si>
    <t>Топаловић Моника</t>
  </si>
  <si>
    <t>2020/000040</t>
  </si>
  <si>
    <t>Топић Валентина</t>
  </si>
  <si>
    <t>2020/000048</t>
  </si>
  <si>
    <t>Тривуновић Милица</t>
  </si>
  <si>
    <t>2020/000062</t>
  </si>
  <si>
    <t>Тривуновић Тијана</t>
  </si>
  <si>
    <t>2020/000045</t>
  </si>
  <si>
    <t>Ћурчић Дејана</t>
  </si>
  <si>
    <t>2020/000037</t>
  </si>
  <si>
    <t>Фридман Филип</t>
  </si>
  <si>
    <t>2020/000055</t>
  </si>
  <si>
    <t>Чобанов Милица</t>
  </si>
  <si>
    <t>2020/000078</t>
  </si>
  <si>
    <t>Шкрбић Јелена</t>
  </si>
  <si>
    <t>Резултати првог колоквијума</t>
  </si>
  <si>
    <t>Увид у радове: уторак 23.11. од 12.00ч до 12.30ч, кабинет 17</t>
  </si>
  <si>
    <t xml:space="preserve">ОСНОВИ РЕВИЗИЈЕ </t>
  </si>
  <si>
    <t>Резултати другог колоквијума</t>
  </si>
  <si>
    <t>Увид у радове: уторак 12.01. од 12.00ч до 12.30ч, кабинет 17</t>
  </si>
  <si>
    <t>Колоквијум 2 (макс 20, мин 11)</t>
  </si>
  <si>
    <t>Додатни поени</t>
  </si>
  <si>
    <t>+</t>
  </si>
  <si>
    <t>Саздов Рајка</t>
  </si>
  <si>
    <t>2020/000086</t>
  </si>
  <si>
    <t>Попов Тања</t>
  </si>
  <si>
    <t>2021/000103</t>
  </si>
  <si>
    <t>Декић Дарко</t>
  </si>
  <si>
    <t>2021/000102</t>
  </si>
  <si>
    <t>Тарбук Марија</t>
  </si>
  <si>
    <t>2021/000098</t>
  </si>
  <si>
    <t>присуство последњем предавању</t>
  </si>
  <si>
    <t>допуна предиспитних поена - јавити се професору</t>
  </si>
  <si>
    <t>4.5</t>
  </si>
  <si>
    <t>34+10</t>
  </si>
  <si>
    <t>9 (девет)</t>
  </si>
  <si>
    <t>08.02.2022.</t>
  </si>
  <si>
    <t>37+4</t>
  </si>
  <si>
    <t>10 (десет)</t>
  </si>
  <si>
    <t>нп</t>
  </si>
  <si>
    <t>5 (пет)</t>
  </si>
  <si>
    <t>7 (седам)</t>
  </si>
  <si>
    <t>15.03.2022.</t>
  </si>
  <si>
    <t>8 (осам)</t>
  </si>
  <si>
    <t>поништила оцену 15.03.</t>
  </si>
  <si>
    <t>6 (шест)</t>
  </si>
  <si>
    <t>05.04.2022.</t>
  </si>
  <si>
    <t>2+5</t>
  </si>
  <si>
    <t>17.05.2022.</t>
  </si>
  <si>
    <t>Допуна поена - радила два пута други колоквијум, оба пута имала 11 поена</t>
  </si>
  <si>
    <t>21.06.2022.</t>
  </si>
  <si>
    <t>Преглед предиспитних поена на дан 21.06.2022.</t>
  </si>
  <si>
    <t>ЈУНСКИ РОК 2022 (РЕЗУЛТАТИ ИСПИТА И ПОПРАВНОГ КОЛОКВИЈУМА)</t>
  </si>
  <si>
    <t>Увид у радове, упис оцена и усмена допуна: понедељак 27.06. од 10.00ч до 10.30ч, кабинет 17, Лиман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</si>
</sst>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0" fillId="0" borderId="5" xfId="0" applyNumberFormat="1" applyBorder="1" applyAlignment="1"/>
    <xf numFmtId="0" fontId="2" fillId="0" borderId="5" xfId="0" applyFont="1" applyBorder="1" applyAlignment="1">
      <alignment horizontal="center"/>
    </xf>
    <xf numFmtId="49" fontId="0" fillId="0" borderId="4" xfId="0" applyNumberFormat="1" applyBorder="1" applyAlignment="1"/>
    <xf numFmtId="0" fontId="7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0" fillId="0" borderId="6" xfId="0" applyNumberFormat="1" applyBorder="1" applyAlignment="1"/>
    <xf numFmtId="0" fontId="7" fillId="0" borderId="6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/>
    </xf>
    <xf numFmtId="0" fontId="2" fillId="0" borderId="0" xfId="0" applyFont="1"/>
    <xf numFmtId="0" fontId="7" fillId="4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zoomScale="110" zoomScaleNormal="110" workbookViewId="0">
      <selection activeCell="A3" sqref="A3:Q3"/>
    </sheetView>
  </sheetViews>
  <sheetFormatPr defaultRowHeight="13.2" x14ac:dyDescent="0.25"/>
  <cols>
    <col min="1" max="1" width="13.109375" bestFit="1" customWidth="1"/>
    <col min="2" max="2" width="22.88671875" bestFit="1" customWidth="1"/>
    <col min="3" max="3" width="4" style="2" bestFit="1" customWidth="1"/>
    <col min="4" max="4" width="3.5546875" style="7" bestFit="1" customWidth="1"/>
    <col min="5" max="6" width="4.5546875" style="2" bestFit="1" customWidth="1"/>
    <col min="7" max="7" width="10.44140625" bestFit="1" customWidth="1"/>
    <col min="8" max="8" width="10.6640625" bestFit="1" customWidth="1"/>
    <col min="9" max="9" width="13.33203125" style="2" bestFit="1" customWidth="1"/>
    <col min="10" max="10" width="13.33203125" bestFit="1" customWidth="1"/>
    <col min="11" max="11" width="13.33203125" style="2" customWidth="1"/>
    <col min="12" max="12" width="13.6640625" customWidth="1"/>
    <col min="13" max="14" width="10.44140625" style="2" customWidth="1"/>
    <col min="15" max="15" width="9.109375" style="2"/>
    <col min="16" max="16" width="10.33203125" style="2" bestFit="1" customWidth="1"/>
    <col min="17" max="17" width="10.88671875" style="2" bestFit="1" customWidth="1"/>
    <col min="18" max="19" width="10.6640625" bestFit="1" customWidth="1"/>
  </cols>
  <sheetData>
    <row r="1" spans="1:18" ht="24.6" x14ac:dyDescent="0.4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8" ht="17.399999999999999" x14ac:dyDescent="0.3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ht="17.399999999999999" x14ac:dyDescent="0.3">
      <c r="A3" s="37" t="s">
        <v>188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8" ht="17.399999999999999" x14ac:dyDescent="0.3">
      <c r="A4" s="38" t="s">
        <v>190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ht="17.399999999999999" x14ac:dyDescent="0.3">
      <c r="A5" s="38" t="s">
        <v>189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8" s="1" customFormat="1" ht="27" customHeight="1" x14ac:dyDescent="0.25">
      <c r="A6" s="3" t="s">
        <v>0</v>
      </c>
      <c r="B6" s="3" t="s">
        <v>1</v>
      </c>
      <c r="C6" s="3" t="s">
        <v>2</v>
      </c>
      <c r="D6" s="5" t="s">
        <v>3</v>
      </c>
      <c r="E6" s="3" t="s">
        <v>4</v>
      </c>
      <c r="F6" s="3" t="s">
        <v>5</v>
      </c>
      <c r="G6" s="3" t="s">
        <v>8</v>
      </c>
      <c r="H6" s="3" t="s">
        <v>9</v>
      </c>
      <c r="I6" s="3" t="s">
        <v>10</v>
      </c>
      <c r="J6" s="3" t="s">
        <v>11</v>
      </c>
      <c r="K6" s="4" t="s">
        <v>12</v>
      </c>
      <c r="L6" s="4" t="s">
        <v>13</v>
      </c>
      <c r="M6" s="4" t="s">
        <v>14</v>
      </c>
      <c r="N6" s="4" t="s">
        <v>158</v>
      </c>
      <c r="O6" s="3" t="s">
        <v>6</v>
      </c>
      <c r="P6" s="3" t="s">
        <v>7</v>
      </c>
      <c r="Q6" s="4" t="s">
        <v>15</v>
      </c>
    </row>
    <row r="7" spans="1:18" ht="12.75" customHeight="1" x14ac:dyDescent="0.25">
      <c r="A7" s="18" t="s">
        <v>18</v>
      </c>
      <c r="B7" s="18" t="s">
        <v>19</v>
      </c>
      <c r="C7" s="9"/>
      <c r="D7" s="11"/>
      <c r="E7" s="11"/>
      <c r="F7" s="9">
        <v>2</v>
      </c>
      <c r="G7" s="9">
        <f>F7+E7+D7+C7</f>
        <v>2</v>
      </c>
      <c r="H7" s="12">
        <f>+IF(G7&gt;4.5, 5,0)</f>
        <v>0</v>
      </c>
      <c r="I7" s="12">
        <v>6</v>
      </c>
      <c r="J7" s="19">
        <v>11</v>
      </c>
      <c r="K7" s="12">
        <v>9</v>
      </c>
      <c r="L7" s="29">
        <f>+G7+H7+I7+J7+K7</f>
        <v>28</v>
      </c>
      <c r="M7" s="14" t="s">
        <v>176</v>
      </c>
      <c r="N7" s="14"/>
      <c r="O7" s="17" t="s">
        <v>176</v>
      </c>
      <c r="P7" s="15" t="s">
        <v>177</v>
      </c>
      <c r="Q7" s="12" t="s">
        <v>187</v>
      </c>
      <c r="R7" s="12" t="s">
        <v>185</v>
      </c>
    </row>
    <row r="8" spans="1:18" ht="12.75" customHeight="1" x14ac:dyDescent="0.25">
      <c r="A8" s="18" t="s">
        <v>20</v>
      </c>
      <c r="B8" s="18" t="s">
        <v>21</v>
      </c>
      <c r="C8" s="11"/>
      <c r="D8" s="11"/>
      <c r="E8" s="9"/>
      <c r="F8" s="12"/>
      <c r="G8" s="9">
        <f t="shared" ref="G8:G71" si="0">F8+E8+D8+C8</f>
        <v>0</v>
      </c>
      <c r="H8" s="12">
        <f t="shared" ref="H8:H72" si="1">+IF(G8&gt;4.5, 5,0)</f>
        <v>0</v>
      </c>
      <c r="I8" s="12">
        <v>6</v>
      </c>
      <c r="J8" s="12"/>
      <c r="K8" s="12"/>
      <c r="L8" s="10">
        <f t="shared" ref="L8:L75" si="2">+G8+H8+I8+J8+K8</f>
        <v>6</v>
      </c>
      <c r="M8" s="14"/>
      <c r="N8" s="14"/>
      <c r="O8" s="17">
        <f t="shared" ref="O8:O74" si="3">+M8+L8</f>
        <v>6</v>
      </c>
      <c r="P8" s="15"/>
      <c r="Q8" s="12"/>
    </row>
    <row r="9" spans="1:18" ht="12.75" customHeight="1" x14ac:dyDescent="0.25">
      <c r="A9" s="18" t="s">
        <v>22</v>
      </c>
      <c r="B9" s="18" t="s">
        <v>23</v>
      </c>
      <c r="C9" s="9">
        <v>2</v>
      </c>
      <c r="D9" s="9">
        <v>3</v>
      </c>
      <c r="E9" s="9">
        <v>2.5</v>
      </c>
      <c r="F9" s="9">
        <v>2</v>
      </c>
      <c r="G9" s="9">
        <f t="shared" si="0"/>
        <v>9.5</v>
      </c>
      <c r="H9" s="12">
        <f t="shared" si="1"/>
        <v>5</v>
      </c>
      <c r="I9" s="12">
        <v>10</v>
      </c>
      <c r="J9" s="12">
        <v>20</v>
      </c>
      <c r="K9" s="12"/>
      <c r="L9" s="29">
        <f t="shared" si="2"/>
        <v>44.5</v>
      </c>
      <c r="M9" s="14"/>
      <c r="N9" s="14"/>
      <c r="O9" s="17">
        <f t="shared" si="3"/>
        <v>44.5</v>
      </c>
      <c r="P9" s="15"/>
      <c r="Q9" s="12"/>
    </row>
    <row r="10" spans="1:18" ht="12.75" customHeight="1" x14ac:dyDescent="0.25">
      <c r="A10" s="18" t="s">
        <v>24</v>
      </c>
      <c r="B10" s="18" t="s">
        <v>25</v>
      </c>
      <c r="C10" s="9">
        <v>2</v>
      </c>
      <c r="D10" s="9">
        <v>3</v>
      </c>
      <c r="E10" s="9">
        <v>2.5</v>
      </c>
      <c r="F10" s="9">
        <v>2</v>
      </c>
      <c r="G10" s="9">
        <f t="shared" si="0"/>
        <v>9.5</v>
      </c>
      <c r="H10" s="12">
        <f t="shared" si="1"/>
        <v>5</v>
      </c>
      <c r="I10" s="12">
        <v>8</v>
      </c>
      <c r="J10" s="12">
        <v>11</v>
      </c>
      <c r="K10" s="12"/>
      <c r="L10" s="29">
        <f t="shared" si="2"/>
        <v>33.5</v>
      </c>
      <c r="M10" s="30">
        <v>29.5</v>
      </c>
      <c r="N10" s="14"/>
      <c r="O10" s="10">
        <f>+M10+L10</f>
        <v>63</v>
      </c>
      <c r="P10" s="31" t="s">
        <v>178</v>
      </c>
      <c r="Q10" s="20" t="s">
        <v>187</v>
      </c>
      <c r="R10" s="12" t="s">
        <v>179</v>
      </c>
    </row>
    <row r="11" spans="1:18" ht="12.75" customHeight="1" x14ac:dyDescent="0.25">
      <c r="A11" s="18" t="s">
        <v>26</v>
      </c>
      <c r="B11" s="18" t="s">
        <v>27</v>
      </c>
      <c r="C11" s="9">
        <v>2</v>
      </c>
      <c r="D11" s="9">
        <v>3</v>
      </c>
      <c r="E11" s="9">
        <v>2.5</v>
      </c>
      <c r="F11" s="9">
        <v>2</v>
      </c>
      <c r="G11" s="9">
        <f t="shared" si="0"/>
        <v>9.5</v>
      </c>
      <c r="H11" s="12">
        <f t="shared" si="1"/>
        <v>5</v>
      </c>
      <c r="I11" s="12">
        <v>10</v>
      </c>
      <c r="J11" s="12">
        <v>18</v>
      </c>
      <c r="K11" s="12"/>
      <c r="L11" s="29">
        <f t="shared" si="2"/>
        <v>42.5</v>
      </c>
      <c r="M11" s="30">
        <v>44.5</v>
      </c>
      <c r="N11" s="14"/>
      <c r="O11" s="10">
        <f t="shared" si="3"/>
        <v>87</v>
      </c>
      <c r="P11" s="31" t="s">
        <v>172</v>
      </c>
      <c r="Q11" s="20" t="s">
        <v>173</v>
      </c>
    </row>
    <row r="12" spans="1:18" ht="12.75" customHeight="1" x14ac:dyDescent="0.25">
      <c r="A12" s="18" t="s">
        <v>28</v>
      </c>
      <c r="B12" s="18" t="s">
        <v>29</v>
      </c>
      <c r="C12" s="9"/>
      <c r="D12" s="9"/>
      <c r="E12" s="11"/>
      <c r="F12" s="9">
        <v>1.5</v>
      </c>
      <c r="G12" s="9">
        <f t="shared" si="0"/>
        <v>1.5</v>
      </c>
      <c r="H12" s="12">
        <f t="shared" si="1"/>
        <v>0</v>
      </c>
      <c r="I12" s="12">
        <v>8</v>
      </c>
      <c r="J12" s="12"/>
      <c r="K12" s="12"/>
      <c r="L12" s="10">
        <f t="shared" si="2"/>
        <v>9.5</v>
      </c>
      <c r="M12" s="14"/>
      <c r="N12" s="14"/>
      <c r="O12" s="17">
        <f t="shared" si="3"/>
        <v>9.5</v>
      </c>
      <c r="P12" s="15"/>
      <c r="Q12" s="12"/>
    </row>
    <row r="13" spans="1:18" ht="12.75" customHeight="1" x14ac:dyDescent="0.25">
      <c r="A13" s="18" t="s">
        <v>30</v>
      </c>
      <c r="B13" s="18" t="s">
        <v>31</v>
      </c>
      <c r="C13" s="9">
        <v>1</v>
      </c>
      <c r="D13" s="11"/>
      <c r="E13" s="11"/>
      <c r="F13" s="12"/>
      <c r="G13" s="9">
        <f t="shared" si="0"/>
        <v>1</v>
      </c>
      <c r="H13" s="12">
        <f t="shared" si="1"/>
        <v>0</v>
      </c>
      <c r="I13" s="12">
        <v>7</v>
      </c>
      <c r="J13" s="12"/>
      <c r="K13" s="12"/>
      <c r="L13" s="10">
        <f t="shared" si="2"/>
        <v>8</v>
      </c>
      <c r="M13" s="14"/>
      <c r="N13" s="14"/>
      <c r="O13" s="17">
        <f t="shared" si="3"/>
        <v>8</v>
      </c>
      <c r="P13" s="15"/>
      <c r="Q13" s="12"/>
    </row>
    <row r="14" spans="1:18" ht="12.75" customHeight="1" x14ac:dyDescent="0.25">
      <c r="A14" s="18" t="s">
        <v>32</v>
      </c>
      <c r="B14" s="18" t="s">
        <v>33</v>
      </c>
      <c r="C14" s="9">
        <v>2</v>
      </c>
      <c r="D14" s="9">
        <v>3</v>
      </c>
      <c r="E14" s="9">
        <v>2</v>
      </c>
      <c r="F14" s="9">
        <v>2</v>
      </c>
      <c r="G14" s="9">
        <f t="shared" si="0"/>
        <v>9</v>
      </c>
      <c r="H14" s="12">
        <f t="shared" si="1"/>
        <v>5</v>
      </c>
      <c r="I14" s="19">
        <v>6</v>
      </c>
      <c r="J14" s="12">
        <v>13</v>
      </c>
      <c r="K14" s="12"/>
      <c r="L14" s="29">
        <f t="shared" si="2"/>
        <v>33</v>
      </c>
      <c r="M14" s="30">
        <v>23</v>
      </c>
      <c r="N14" s="30">
        <v>5</v>
      </c>
      <c r="O14" s="10">
        <f>+N14+M14+L14</f>
        <v>61</v>
      </c>
      <c r="P14" s="31" t="s">
        <v>178</v>
      </c>
      <c r="Q14" s="20" t="s">
        <v>185</v>
      </c>
    </row>
    <row r="15" spans="1:18" ht="12.75" customHeight="1" x14ac:dyDescent="0.25">
      <c r="A15" s="18" t="s">
        <v>34</v>
      </c>
      <c r="B15" s="18" t="s">
        <v>35</v>
      </c>
      <c r="C15" s="9">
        <v>2</v>
      </c>
      <c r="D15" s="9">
        <v>3</v>
      </c>
      <c r="E15" s="9">
        <v>2</v>
      </c>
      <c r="F15" s="9">
        <v>2</v>
      </c>
      <c r="G15" s="9">
        <f t="shared" si="0"/>
        <v>9</v>
      </c>
      <c r="H15" s="12">
        <f t="shared" si="1"/>
        <v>5</v>
      </c>
      <c r="I15" s="12">
        <v>10</v>
      </c>
      <c r="J15" s="12">
        <v>13</v>
      </c>
      <c r="K15" s="12">
        <v>10</v>
      </c>
      <c r="L15" s="29">
        <f t="shared" si="2"/>
        <v>47</v>
      </c>
      <c r="M15" s="30">
        <v>42</v>
      </c>
      <c r="N15" s="30">
        <v>2</v>
      </c>
      <c r="O15" s="10">
        <f>+N15+M15+L15</f>
        <v>91</v>
      </c>
      <c r="P15" s="31" t="s">
        <v>175</v>
      </c>
      <c r="Q15" s="20" t="s">
        <v>183</v>
      </c>
      <c r="R15" t="s">
        <v>181</v>
      </c>
    </row>
    <row r="16" spans="1:18" ht="12.75" customHeight="1" x14ac:dyDescent="0.25">
      <c r="A16" s="18" t="s">
        <v>36</v>
      </c>
      <c r="B16" s="18" t="s">
        <v>37</v>
      </c>
      <c r="C16" s="9">
        <v>2</v>
      </c>
      <c r="D16" s="11"/>
      <c r="E16" s="9">
        <v>1.5</v>
      </c>
      <c r="F16" s="9">
        <v>2</v>
      </c>
      <c r="G16" s="9">
        <f t="shared" si="0"/>
        <v>5.5</v>
      </c>
      <c r="H16" s="12">
        <f t="shared" si="1"/>
        <v>5</v>
      </c>
      <c r="I16" s="12">
        <v>9</v>
      </c>
      <c r="J16" s="12">
        <v>12</v>
      </c>
      <c r="K16" s="12"/>
      <c r="L16" s="29">
        <f t="shared" si="2"/>
        <v>31.5</v>
      </c>
      <c r="M16" s="30">
        <v>31.5</v>
      </c>
      <c r="N16" s="14"/>
      <c r="O16" s="10">
        <f>+M16+L16</f>
        <v>63</v>
      </c>
      <c r="P16" s="31" t="s">
        <v>178</v>
      </c>
      <c r="Q16" s="20" t="s">
        <v>187</v>
      </c>
      <c r="R16" s="12" t="s">
        <v>185</v>
      </c>
    </row>
    <row r="17" spans="1:19" ht="12.75" customHeight="1" x14ac:dyDescent="0.25">
      <c r="A17" s="18" t="s">
        <v>38</v>
      </c>
      <c r="B17" s="18" t="s">
        <v>39</v>
      </c>
      <c r="C17" s="9">
        <v>2</v>
      </c>
      <c r="D17" s="9">
        <v>3</v>
      </c>
      <c r="E17" s="9">
        <v>1.5</v>
      </c>
      <c r="F17" s="9">
        <v>2</v>
      </c>
      <c r="G17" s="9">
        <f t="shared" si="0"/>
        <v>8.5</v>
      </c>
      <c r="H17" s="12">
        <f t="shared" si="1"/>
        <v>5</v>
      </c>
      <c r="I17" s="12">
        <v>9</v>
      </c>
      <c r="J17" s="19">
        <v>11</v>
      </c>
      <c r="K17" s="12">
        <v>10</v>
      </c>
      <c r="L17" s="29">
        <f t="shared" si="2"/>
        <v>43.5</v>
      </c>
      <c r="M17" s="34">
        <v>23</v>
      </c>
      <c r="N17" s="14"/>
      <c r="O17" s="10">
        <v>67</v>
      </c>
      <c r="P17" s="31" t="s">
        <v>178</v>
      </c>
      <c r="Q17" s="20" t="s">
        <v>183</v>
      </c>
      <c r="R17" s="12" t="s">
        <v>179</v>
      </c>
    </row>
    <row r="18" spans="1:19" ht="12.75" customHeight="1" x14ac:dyDescent="0.25">
      <c r="A18" s="18" t="s">
        <v>40</v>
      </c>
      <c r="B18" s="18" t="s">
        <v>41</v>
      </c>
      <c r="C18" s="9">
        <v>2</v>
      </c>
      <c r="D18" s="11"/>
      <c r="E18" s="11"/>
      <c r="F18" s="12"/>
      <c r="G18" s="9">
        <f t="shared" si="0"/>
        <v>2</v>
      </c>
      <c r="H18" s="12">
        <f t="shared" si="1"/>
        <v>0</v>
      </c>
      <c r="I18" s="12">
        <v>8</v>
      </c>
      <c r="J18" s="12"/>
      <c r="K18" s="12"/>
      <c r="L18" s="10">
        <f t="shared" si="2"/>
        <v>10</v>
      </c>
      <c r="M18" s="14"/>
      <c r="N18" s="14"/>
      <c r="O18" s="17">
        <f t="shared" si="3"/>
        <v>10</v>
      </c>
      <c r="P18" s="15"/>
      <c r="Q18" s="12"/>
    </row>
    <row r="19" spans="1:19" ht="12.75" customHeight="1" x14ac:dyDescent="0.25">
      <c r="A19" s="18" t="s">
        <v>42</v>
      </c>
      <c r="B19" s="18" t="s">
        <v>43</v>
      </c>
      <c r="C19" s="9"/>
      <c r="D19" s="11"/>
      <c r="E19" s="11"/>
      <c r="F19" s="12"/>
      <c r="G19" s="9">
        <f t="shared" si="0"/>
        <v>0</v>
      </c>
      <c r="H19" s="12">
        <f t="shared" si="1"/>
        <v>0</v>
      </c>
      <c r="I19" s="12"/>
      <c r="J19" s="12"/>
      <c r="K19" s="12"/>
      <c r="L19" s="10">
        <f t="shared" si="2"/>
        <v>0</v>
      </c>
      <c r="M19" s="14"/>
      <c r="N19" s="14"/>
      <c r="O19" s="17">
        <f t="shared" si="3"/>
        <v>0</v>
      </c>
      <c r="P19" s="15"/>
      <c r="Q19" s="12"/>
    </row>
    <row r="20" spans="1:19" ht="12.75" customHeight="1" x14ac:dyDescent="0.25">
      <c r="A20" s="18" t="s">
        <v>44</v>
      </c>
      <c r="B20" s="18" t="s">
        <v>45</v>
      </c>
      <c r="C20" s="9"/>
      <c r="D20" s="11"/>
      <c r="E20" s="11"/>
      <c r="F20" s="12"/>
      <c r="G20" s="9">
        <f t="shared" si="0"/>
        <v>0</v>
      </c>
      <c r="H20" s="12">
        <f t="shared" si="1"/>
        <v>0</v>
      </c>
      <c r="I20" s="12"/>
      <c r="J20" s="12"/>
      <c r="K20" s="12"/>
      <c r="L20" s="10">
        <f t="shared" si="2"/>
        <v>0</v>
      </c>
      <c r="M20" s="14"/>
      <c r="N20" s="14"/>
      <c r="O20" s="17">
        <f t="shared" si="3"/>
        <v>0</v>
      </c>
      <c r="P20" s="15"/>
      <c r="Q20" s="12"/>
    </row>
    <row r="21" spans="1:19" ht="12.75" customHeight="1" x14ac:dyDescent="0.25">
      <c r="A21" s="18" t="s">
        <v>165</v>
      </c>
      <c r="B21" s="18" t="s">
        <v>164</v>
      </c>
      <c r="C21" s="9"/>
      <c r="D21" s="11"/>
      <c r="E21" s="11"/>
      <c r="F21" s="9">
        <v>1.5</v>
      </c>
      <c r="G21" s="9">
        <f t="shared" si="0"/>
        <v>1.5</v>
      </c>
      <c r="H21" s="12">
        <f t="shared" si="1"/>
        <v>0</v>
      </c>
      <c r="I21" s="12"/>
      <c r="J21" s="19">
        <v>11</v>
      </c>
      <c r="K21" s="12"/>
      <c r="L21" s="10">
        <f t="shared" si="2"/>
        <v>12.5</v>
      </c>
      <c r="M21" s="14"/>
      <c r="N21" s="14"/>
      <c r="O21" s="17">
        <f t="shared" si="3"/>
        <v>12.5</v>
      </c>
      <c r="P21" s="15"/>
      <c r="Q21" s="12"/>
    </row>
    <row r="22" spans="1:19" ht="12.75" customHeight="1" x14ac:dyDescent="0.25">
      <c r="A22" s="18" t="s">
        <v>46</v>
      </c>
      <c r="B22" s="18" t="s">
        <v>47</v>
      </c>
      <c r="C22" s="9">
        <v>2</v>
      </c>
      <c r="D22" s="9">
        <v>3</v>
      </c>
      <c r="E22" s="9">
        <v>2.5</v>
      </c>
      <c r="F22" s="9">
        <v>2</v>
      </c>
      <c r="G22" s="9">
        <f t="shared" si="0"/>
        <v>9.5</v>
      </c>
      <c r="H22" s="12">
        <f t="shared" si="1"/>
        <v>5</v>
      </c>
      <c r="I22" s="12">
        <v>7</v>
      </c>
      <c r="J22" s="12"/>
      <c r="K22" s="12"/>
      <c r="L22" s="10">
        <f t="shared" si="2"/>
        <v>21.5</v>
      </c>
      <c r="M22" s="14"/>
      <c r="N22" s="14"/>
      <c r="O22" s="17">
        <f t="shared" si="3"/>
        <v>21.5</v>
      </c>
      <c r="P22" s="15"/>
      <c r="Q22" s="12"/>
    </row>
    <row r="23" spans="1:19" ht="12.75" customHeight="1" x14ac:dyDescent="0.25">
      <c r="A23" s="18" t="s">
        <v>48</v>
      </c>
      <c r="B23" s="18" t="s">
        <v>49</v>
      </c>
      <c r="C23" s="9">
        <v>2</v>
      </c>
      <c r="D23" s="9">
        <v>3</v>
      </c>
      <c r="E23" s="9">
        <v>1.5</v>
      </c>
      <c r="F23" s="9">
        <v>2</v>
      </c>
      <c r="G23" s="9">
        <f t="shared" si="0"/>
        <v>8.5</v>
      </c>
      <c r="H23" s="12">
        <f t="shared" si="1"/>
        <v>5</v>
      </c>
      <c r="I23" s="12"/>
      <c r="J23" s="12">
        <v>14</v>
      </c>
      <c r="K23" s="12"/>
      <c r="L23" s="10">
        <f t="shared" si="2"/>
        <v>27.5</v>
      </c>
      <c r="M23" s="14"/>
      <c r="N23" s="14"/>
      <c r="O23" s="17">
        <f t="shared" si="3"/>
        <v>27.5</v>
      </c>
      <c r="P23" s="15"/>
      <c r="Q23" s="12"/>
    </row>
    <row r="24" spans="1:19" ht="12.75" customHeight="1" x14ac:dyDescent="0.25">
      <c r="A24" s="18" t="s">
        <v>50</v>
      </c>
      <c r="B24" s="18" t="s">
        <v>51</v>
      </c>
      <c r="C24" s="9"/>
      <c r="D24" s="11"/>
      <c r="E24" s="11"/>
      <c r="F24" s="9">
        <v>2</v>
      </c>
      <c r="G24" s="9">
        <f t="shared" si="0"/>
        <v>2</v>
      </c>
      <c r="H24" s="12">
        <f t="shared" si="1"/>
        <v>0</v>
      </c>
      <c r="I24" s="19">
        <v>6</v>
      </c>
      <c r="J24" s="12">
        <v>14</v>
      </c>
      <c r="K24" s="12"/>
      <c r="L24" s="10">
        <f t="shared" si="2"/>
        <v>22</v>
      </c>
      <c r="M24" s="14"/>
      <c r="N24" s="14"/>
      <c r="O24" s="17">
        <f t="shared" si="3"/>
        <v>22</v>
      </c>
      <c r="P24" s="15"/>
      <c r="Q24" s="12"/>
      <c r="R24" t="s">
        <v>169</v>
      </c>
    </row>
    <row r="25" spans="1:19" ht="12.75" customHeight="1" x14ac:dyDescent="0.25">
      <c r="A25" s="18" t="s">
        <v>52</v>
      </c>
      <c r="B25" s="18" t="s">
        <v>53</v>
      </c>
      <c r="C25" s="9">
        <v>2</v>
      </c>
      <c r="D25" s="9">
        <v>3</v>
      </c>
      <c r="E25" s="9">
        <v>1.5</v>
      </c>
      <c r="F25" s="9">
        <v>2</v>
      </c>
      <c r="G25" s="9">
        <f t="shared" si="0"/>
        <v>8.5</v>
      </c>
      <c r="H25" s="12">
        <f t="shared" si="1"/>
        <v>5</v>
      </c>
      <c r="I25" s="12">
        <v>8</v>
      </c>
      <c r="J25" s="19">
        <v>11</v>
      </c>
      <c r="K25" s="12"/>
      <c r="L25" s="29">
        <f t="shared" si="2"/>
        <v>32.5</v>
      </c>
      <c r="M25" s="30" t="s">
        <v>171</v>
      </c>
      <c r="N25" s="32" t="s">
        <v>170</v>
      </c>
      <c r="O25" s="10">
        <f>4.5+44+32.5</f>
        <v>81</v>
      </c>
      <c r="P25" s="31" t="s">
        <v>172</v>
      </c>
      <c r="Q25" s="20" t="s">
        <v>173</v>
      </c>
    </row>
    <row r="26" spans="1:19" ht="12.75" customHeight="1" x14ac:dyDescent="0.25">
      <c r="A26" s="18" t="s">
        <v>54</v>
      </c>
      <c r="B26" s="18" t="s">
        <v>55</v>
      </c>
      <c r="C26" s="9">
        <v>2</v>
      </c>
      <c r="D26" s="9">
        <v>2</v>
      </c>
      <c r="E26" s="9">
        <v>2</v>
      </c>
      <c r="F26" s="9">
        <v>2</v>
      </c>
      <c r="G26" s="9">
        <f t="shared" si="0"/>
        <v>8</v>
      </c>
      <c r="H26" s="12">
        <v>0</v>
      </c>
      <c r="I26" s="12">
        <v>7</v>
      </c>
      <c r="J26" s="12">
        <v>13</v>
      </c>
      <c r="K26" s="12"/>
      <c r="L26" s="10">
        <f t="shared" si="2"/>
        <v>28</v>
      </c>
      <c r="M26" s="30">
        <v>23</v>
      </c>
      <c r="N26" s="30"/>
      <c r="O26" s="10">
        <f>+M26+L26</f>
        <v>51</v>
      </c>
      <c r="P26" s="31" t="s">
        <v>182</v>
      </c>
      <c r="Q26" s="20" t="s">
        <v>183</v>
      </c>
      <c r="R26" s="33"/>
    </row>
    <row r="27" spans="1:19" ht="12.75" customHeight="1" x14ac:dyDescent="0.25">
      <c r="A27" s="18" t="s">
        <v>56</v>
      </c>
      <c r="B27" s="18" t="s">
        <v>57</v>
      </c>
      <c r="C27" s="9">
        <v>2</v>
      </c>
      <c r="D27" s="11"/>
      <c r="E27" s="11"/>
      <c r="F27" s="9">
        <v>2</v>
      </c>
      <c r="G27" s="9">
        <f t="shared" si="0"/>
        <v>4</v>
      </c>
      <c r="H27" s="12">
        <f t="shared" si="1"/>
        <v>0</v>
      </c>
      <c r="I27" s="12"/>
      <c r="J27" s="12"/>
      <c r="K27" s="12"/>
      <c r="L27" s="10">
        <f t="shared" si="2"/>
        <v>4</v>
      </c>
      <c r="M27" s="14"/>
      <c r="N27" s="14"/>
      <c r="O27" s="17">
        <f t="shared" si="3"/>
        <v>4</v>
      </c>
      <c r="P27" s="15"/>
      <c r="Q27" s="12"/>
    </row>
    <row r="28" spans="1:19" ht="12.75" customHeight="1" x14ac:dyDescent="0.25">
      <c r="A28" s="18" t="s">
        <v>58</v>
      </c>
      <c r="B28" s="18" t="s">
        <v>59</v>
      </c>
      <c r="C28" s="9">
        <v>2</v>
      </c>
      <c r="D28" s="11"/>
      <c r="E28" s="11"/>
      <c r="F28" s="12"/>
      <c r="G28" s="9">
        <f t="shared" si="0"/>
        <v>2</v>
      </c>
      <c r="H28" s="12">
        <f t="shared" si="1"/>
        <v>0</v>
      </c>
      <c r="I28" s="12">
        <v>6</v>
      </c>
      <c r="J28" s="19">
        <v>11</v>
      </c>
      <c r="K28" s="12">
        <v>10</v>
      </c>
      <c r="L28" s="29">
        <f t="shared" si="2"/>
        <v>29</v>
      </c>
      <c r="M28" s="30">
        <v>26</v>
      </c>
      <c r="N28" s="14"/>
      <c r="O28" s="10">
        <f>+M28+L28</f>
        <v>55</v>
      </c>
      <c r="P28" s="31" t="s">
        <v>182</v>
      </c>
      <c r="Q28" s="20" t="s">
        <v>187</v>
      </c>
      <c r="R28" s="12" t="s">
        <v>185</v>
      </c>
      <c r="S28" s="12" t="s">
        <v>183</v>
      </c>
    </row>
    <row r="29" spans="1:19" ht="12.75" customHeight="1" x14ac:dyDescent="0.25">
      <c r="A29" s="18" t="s">
        <v>60</v>
      </c>
      <c r="B29" s="18" t="s">
        <v>61</v>
      </c>
      <c r="C29" s="9"/>
      <c r="D29" s="9"/>
      <c r="E29" s="11"/>
      <c r="F29" s="12"/>
      <c r="G29" s="9">
        <f t="shared" si="0"/>
        <v>0</v>
      </c>
      <c r="H29" s="12">
        <f t="shared" si="1"/>
        <v>0</v>
      </c>
      <c r="I29" s="12"/>
      <c r="J29" s="12"/>
      <c r="K29" s="12"/>
      <c r="L29" s="10">
        <f t="shared" si="2"/>
        <v>0</v>
      </c>
      <c r="M29" s="14"/>
      <c r="N29" s="14"/>
      <c r="O29" s="17">
        <f t="shared" si="3"/>
        <v>0</v>
      </c>
      <c r="P29" s="15"/>
      <c r="Q29" s="12"/>
    </row>
    <row r="30" spans="1:19" ht="12.75" customHeight="1" x14ac:dyDescent="0.25">
      <c r="A30" s="18" t="s">
        <v>62</v>
      </c>
      <c r="B30" s="18" t="s">
        <v>63</v>
      </c>
      <c r="C30" s="9">
        <v>2</v>
      </c>
      <c r="D30" s="9"/>
      <c r="E30" s="11"/>
      <c r="F30" s="9">
        <v>2</v>
      </c>
      <c r="G30" s="9">
        <f t="shared" si="0"/>
        <v>4</v>
      </c>
      <c r="H30" s="12">
        <f t="shared" si="1"/>
        <v>0</v>
      </c>
      <c r="I30" s="12">
        <v>6</v>
      </c>
      <c r="J30" s="12"/>
      <c r="K30" s="12"/>
      <c r="L30" s="10">
        <f t="shared" si="2"/>
        <v>10</v>
      </c>
      <c r="M30" s="14"/>
      <c r="N30" s="14"/>
      <c r="O30" s="17">
        <f t="shared" si="3"/>
        <v>10</v>
      </c>
      <c r="P30" s="15"/>
      <c r="Q30" s="12"/>
    </row>
    <row r="31" spans="1:19" ht="12.75" customHeight="1" x14ac:dyDescent="0.25">
      <c r="A31" s="18" t="s">
        <v>64</v>
      </c>
      <c r="B31" s="18" t="s">
        <v>65</v>
      </c>
      <c r="C31" s="9">
        <v>2</v>
      </c>
      <c r="D31" s="9"/>
      <c r="E31" s="11"/>
      <c r="F31" s="9">
        <v>2</v>
      </c>
      <c r="G31" s="9">
        <f t="shared" si="0"/>
        <v>4</v>
      </c>
      <c r="H31" s="12">
        <f t="shared" si="1"/>
        <v>0</v>
      </c>
      <c r="I31" s="12">
        <v>6</v>
      </c>
      <c r="J31" s="12">
        <v>14</v>
      </c>
      <c r="K31" s="12">
        <v>4</v>
      </c>
      <c r="L31" s="29">
        <f t="shared" si="2"/>
        <v>28</v>
      </c>
      <c r="M31" s="30">
        <v>26</v>
      </c>
      <c r="N31" s="30"/>
      <c r="O31" s="10">
        <f>+M31+L31</f>
        <v>54</v>
      </c>
      <c r="P31" s="31" t="s">
        <v>182</v>
      </c>
      <c r="Q31" s="20" t="s">
        <v>187</v>
      </c>
      <c r="R31" s="12" t="s">
        <v>185</v>
      </c>
    </row>
    <row r="32" spans="1:19" ht="12.75" customHeight="1" x14ac:dyDescent="0.25">
      <c r="A32" s="18" t="s">
        <v>66</v>
      </c>
      <c r="B32" s="18" t="s">
        <v>67</v>
      </c>
      <c r="C32" s="9">
        <v>2</v>
      </c>
      <c r="D32" s="11"/>
      <c r="E32" s="9">
        <v>1.5</v>
      </c>
      <c r="F32" s="9">
        <v>2</v>
      </c>
      <c r="G32" s="9">
        <f t="shared" si="0"/>
        <v>5.5</v>
      </c>
      <c r="H32" s="12">
        <f t="shared" si="1"/>
        <v>5</v>
      </c>
      <c r="I32" s="12">
        <v>7</v>
      </c>
      <c r="J32" s="12">
        <v>12</v>
      </c>
      <c r="K32" s="12"/>
      <c r="L32" s="29">
        <f t="shared" si="2"/>
        <v>29.5</v>
      </c>
      <c r="M32" s="14" t="s">
        <v>176</v>
      </c>
      <c r="N32" s="14"/>
      <c r="O32" s="17" t="s">
        <v>176</v>
      </c>
      <c r="P32" s="15" t="s">
        <v>177</v>
      </c>
      <c r="Q32" s="12" t="s">
        <v>187</v>
      </c>
      <c r="R32" s="12" t="s">
        <v>185</v>
      </c>
      <c r="S32" s="12" t="s">
        <v>183</v>
      </c>
    </row>
    <row r="33" spans="1:18" ht="12.75" customHeight="1" x14ac:dyDescent="0.25">
      <c r="A33" s="18" t="s">
        <v>68</v>
      </c>
      <c r="B33" s="18" t="s">
        <v>69</v>
      </c>
      <c r="C33" s="9">
        <v>2</v>
      </c>
      <c r="D33" s="9">
        <v>3</v>
      </c>
      <c r="E33" s="9">
        <v>1.5</v>
      </c>
      <c r="F33" s="9">
        <v>2</v>
      </c>
      <c r="G33" s="9">
        <f t="shared" si="0"/>
        <v>8.5</v>
      </c>
      <c r="H33" s="12">
        <f t="shared" si="1"/>
        <v>5</v>
      </c>
      <c r="I33" s="12">
        <v>7</v>
      </c>
      <c r="J33" s="12"/>
      <c r="K33" s="12"/>
      <c r="L33" s="10">
        <f t="shared" si="2"/>
        <v>20.5</v>
      </c>
      <c r="M33" s="14"/>
      <c r="N33" s="14" t="s">
        <v>159</v>
      </c>
      <c r="O33" s="17">
        <f t="shared" si="3"/>
        <v>20.5</v>
      </c>
      <c r="P33" s="15"/>
      <c r="Q33" s="12"/>
    </row>
    <row r="34" spans="1:18" ht="12.75" customHeight="1" x14ac:dyDescent="0.25">
      <c r="A34" s="18" t="s">
        <v>70</v>
      </c>
      <c r="B34" s="18" t="s">
        <v>71</v>
      </c>
      <c r="C34" s="11"/>
      <c r="D34" s="11"/>
      <c r="E34" s="11"/>
      <c r="F34" s="12"/>
      <c r="G34" s="9">
        <f t="shared" si="0"/>
        <v>0</v>
      </c>
      <c r="H34" s="12">
        <f t="shared" si="1"/>
        <v>0</v>
      </c>
      <c r="I34" s="12"/>
      <c r="J34" s="12"/>
      <c r="K34" s="12"/>
      <c r="L34" s="10">
        <f t="shared" si="2"/>
        <v>0</v>
      </c>
      <c r="M34" s="14"/>
      <c r="N34" s="14"/>
      <c r="O34" s="17">
        <f t="shared" si="3"/>
        <v>0</v>
      </c>
      <c r="P34" s="15"/>
      <c r="Q34" s="12"/>
    </row>
    <row r="35" spans="1:18" ht="12.75" customHeight="1" x14ac:dyDescent="0.25">
      <c r="A35" s="18" t="s">
        <v>72</v>
      </c>
      <c r="B35" s="18" t="s">
        <v>73</v>
      </c>
      <c r="C35" s="9">
        <v>2</v>
      </c>
      <c r="D35" s="11"/>
      <c r="E35" s="9">
        <v>2</v>
      </c>
      <c r="F35" s="9">
        <v>2</v>
      </c>
      <c r="G35" s="9">
        <f t="shared" si="0"/>
        <v>6</v>
      </c>
      <c r="H35" s="12">
        <f t="shared" si="1"/>
        <v>5</v>
      </c>
      <c r="I35" s="19">
        <v>6</v>
      </c>
      <c r="J35" s="12">
        <v>13</v>
      </c>
      <c r="K35" s="12"/>
      <c r="L35" s="29">
        <f t="shared" si="2"/>
        <v>30</v>
      </c>
      <c r="M35" s="30">
        <v>24</v>
      </c>
      <c r="N35" s="30"/>
      <c r="O35" s="10">
        <f>+M35+L35</f>
        <v>54</v>
      </c>
      <c r="P35" s="31" t="s">
        <v>182</v>
      </c>
      <c r="Q35" s="20" t="s">
        <v>187</v>
      </c>
      <c r="R35" s="12" t="s">
        <v>185</v>
      </c>
    </row>
    <row r="36" spans="1:18" ht="12.75" customHeight="1" x14ac:dyDescent="0.25">
      <c r="A36" s="18" t="s">
        <v>74</v>
      </c>
      <c r="B36" s="18" t="s">
        <v>75</v>
      </c>
      <c r="C36" s="11"/>
      <c r="D36" s="9"/>
      <c r="E36" s="11"/>
      <c r="F36" s="12"/>
      <c r="G36" s="9">
        <f t="shared" si="0"/>
        <v>0</v>
      </c>
      <c r="H36" s="12">
        <f t="shared" si="1"/>
        <v>0</v>
      </c>
      <c r="I36" s="12"/>
      <c r="J36" s="12"/>
      <c r="K36" s="12"/>
      <c r="L36" s="10">
        <f t="shared" si="2"/>
        <v>0</v>
      </c>
      <c r="M36" s="14"/>
      <c r="N36" s="14"/>
      <c r="O36" s="17">
        <f t="shared" si="3"/>
        <v>0</v>
      </c>
      <c r="P36" s="15"/>
      <c r="Q36" s="12"/>
    </row>
    <row r="37" spans="1:18" ht="12.75" customHeight="1" x14ac:dyDescent="0.25">
      <c r="A37" s="18" t="s">
        <v>76</v>
      </c>
      <c r="B37" s="18" t="s">
        <v>77</v>
      </c>
      <c r="C37" s="9">
        <v>2</v>
      </c>
      <c r="D37" s="9"/>
      <c r="E37" s="9">
        <v>2</v>
      </c>
      <c r="F37" s="9">
        <v>2</v>
      </c>
      <c r="G37" s="9">
        <f t="shared" si="0"/>
        <v>6</v>
      </c>
      <c r="H37" s="12">
        <f t="shared" si="1"/>
        <v>5</v>
      </c>
      <c r="I37" s="12">
        <v>6</v>
      </c>
      <c r="J37" s="12">
        <v>11</v>
      </c>
      <c r="K37" s="12">
        <v>9</v>
      </c>
      <c r="L37" s="29">
        <f t="shared" si="2"/>
        <v>37</v>
      </c>
      <c r="M37" s="30">
        <v>40</v>
      </c>
      <c r="N37" s="30">
        <v>4</v>
      </c>
      <c r="O37" s="10">
        <f>+M37+L37+4</f>
        <v>81</v>
      </c>
      <c r="P37" s="31" t="s">
        <v>172</v>
      </c>
      <c r="Q37" s="20" t="s">
        <v>185</v>
      </c>
    </row>
    <row r="38" spans="1:18" ht="12.75" customHeight="1" x14ac:dyDescent="0.25">
      <c r="A38" s="18" t="s">
        <v>78</v>
      </c>
      <c r="B38" s="18" t="s">
        <v>79</v>
      </c>
      <c r="C38" s="9">
        <v>2</v>
      </c>
      <c r="D38" s="9">
        <v>3</v>
      </c>
      <c r="E38" s="9">
        <v>3</v>
      </c>
      <c r="F38" s="9">
        <v>2</v>
      </c>
      <c r="G38" s="9">
        <f t="shared" si="0"/>
        <v>10</v>
      </c>
      <c r="H38" s="12">
        <f t="shared" si="1"/>
        <v>5</v>
      </c>
      <c r="I38" s="12">
        <v>10</v>
      </c>
      <c r="J38" s="12">
        <v>20</v>
      </c>
      <c r="K38" s="12">
        <v>10</v>
      </c>
      <c r="L38" s="29">
        <f t="shared" si="2"/>
        <v>55</v>
      </c>
      <c r="M38" s="30">
        <v>42</v>
      </c>
      <c r="N38" s="10"/>
      <c r="O38" s="10">
        <f t="shared" si="3"/>
        <v>97</v>
      </c>
      <c r="P38" s="31" t="s">
        <v>175</v>
      </c>
      <c r="Q38" s="20" t="s">
        <v>173</v>
      </c>
    </row>
    <row r="39" spans="1:18" ht="12.75" customHeight="1" x14ac:dyDescent="0.25">
      <c r="A39" s="18" t="s">
        <v>80</v>
      </c>
      <c r="B39" s="18" t="s">
        <v>81</v>
      </c>
      <c r="C39" s="9">
        <v>2</v>
      </c>
      <c r="D39" s="9"/>
      <c r="E39" s="11"/>
      <c r="F39" s="9">
        <v>2</v>
      </c>
      <c r="G39" s="9">
        <f t="shared" si="0"/>
        <v>4</v>
      </c>
      <c r="H39" s="12">
        <f t="shared" si="1"/>
        <v>0</v>
      </c>
      <c r="I39" s="12">
        <v>9</v>
      </c>
      <c r="J39" s="13">
        <v>17</v>
      </c>
      <c r="K39" s="12"/>
      <c r="L39" s="29">
        <f t="shared" si="2"/>
        <v>30</v>
      </c>
      <c r="M39" s="30">
        <v>29</v>
      </c>
      <c r="N39" s="14"/>
      <c r="O39" s="10">
        <f t="shared" si="3"/>
        <v>59</v>
      </c>
      <c r="P39" s="31" t="s">
        <v>182</v>
      </c>
      <c r="Q39" s="20" t="s">
        <v>185</v>
      </c>
    </row>
    <row r="40" spans="1:18" ht="12.75" customHeight="1" x14ac:dyDescent="0.25">
      <c r="A40" s="18" t="s">
        <v>82</v>
      </c>
      <c r="B40" s="18" t="s">
        <v>83</v>
      </c>
      <c r="C40" s="9">
        <v>2</v>
      </c>
      <c r="D40" s="9">
        <v>3</v>
      </c>
      <c r="E40" s="9">
        <v>1.5</v>
      </c>
      <c r="F40" s="9">
        <v>2</v>
      </c>
      <c r="G40" s="9">
        <f t="shared" si="0"/>
        <v>8.5</v>
      </c>
      <c r="H40" s="12">
        <f t="shared" si="1"/>
        <v>5</v>
      </c>
      <c r="I40" s="12">
        <v>10</v>
      </c>
      <c r="J40" s="13">
        <v>11</v>
      </c>
      <c r="K40" s="11"/>
      <c r="L40" s="29">
        <f t="shared" si="2"/>
        <v>34.5</v>
      </c>
      <c r="M40" s="30">
        <v>35.5</v>
      </c>
      <c r="N40" s="32">
        <v>4</v>
      </c>
      <c r="O40" s="10">
        <f>+N40+M40+L40</f>
        <v>74</v>
      </c>
      <c r="P40" s="31" t="s">
        <v>180</v>
      </c>
      <c r="Q40" s="20" t="s">
        <v>187</v>
      </c>
      <c r="R40" s="12" t="s">
        <v>185</v>
      </c>
    </row>
    <row r="41" spans="1:18" ht="12.75" customHeight="1" x14ac:dyDescent="0.25">
      <c r="A41" s="18" t="s">
        <v>84</v>
      </c>
      <c r="B41" s="18" t="s">
        <v>85</v>
      </c>
      <c r="C41" s="9">
        <v>2</v>
      </c>
      <c r="D41" s="9">
        <v>3</v>
      </c>
      <c r="E41" s="9">
        <v>3</v>
      </c>
      <c r="F41" s="9">
        <v>2</v>
      </c>
      <c r="G41" s="9">
        <f t="shared" si="0"/>
        <v>10</v>
      </c>
      <c r="H41" s="12">
        <f t="shared" si="1"/>
        <v>5</v>
      </c>
      <c r="I41" s="12">
        <v>8</v>
      </c>
      <c r="J41" s="13"/>
      <c r="K41" s="11"/>
      <c r="L41" s="10">
        <f t="shared" si="2"/>
        <v>23</v>
      </c>
      <c r="M41" s="14"/>
      <c r="N41" s="14" t="s">
        <v>159</v>
      </c>
      <c r="O41" s="17">
        <f t="shared" si="3"/>
        <v>23</v>
      </c>
      <c r="P41" s="15"/>
      <c r="Q41" s="12"/>
    </row>
    <row r="42" spans="1:18" ht="12.75" customHeight="1" x14ac:dyDescent="0.25">
      <c r="A42" s="18" t="s">
        <v>86</v>
      </c>
      <c r="B42" s="18" t="s">
        <v>87</v>
      </c>
      <c r="C42" s="9">
        <v>2</v>
      </c>
      <c r="D42" s="11"/>
      <c r="E42" s="11"/>
      <c r="F42" s="12"/>
      <c r="G42" s="9">
        <f t="shared" si="0"/>
        <v>2</v>
      </c>
      <c r="H42" s="12">
        <f t="shared" si="1"/>
        <v>0</v>
      </c>
      <c r="I42" s="12">
        <v>10</v>
      </c>
      <c r="J42" s="13"/>
      <c r="K42" s="11"/>
      <c r="L42" s="10">
        <f t="shared" si="2"/>
        <v>12</v>
      </c>
      <c r="M42" s="14"/>
      <c r="N42" s="14"/>
      <c r="O42" s="17">
        <f t="shared" si="3"/>
        <v>12</v>
      </c>
      <c r="P42" s="15"/>
      <c r="Q42" s="12"/>
    </row>
    <row r="43" spans="1:18" ht="12.75" customHeight="1" x14ac:dyDescent="0.25">
      <c r="A43" s="18" t="s">
        <v>88</v>
      </c>
      <c r="B43" s="18" t="s">
        <v>89</v>
      </c>
      <c r="C43" s="11"/>
      <c r="D43" s="11"/>
      <c r="E43" s="11"/>
      <c r="F43" s="12"/>
      <c r="G43" s="9">
        <f t="shared" si="0"/>
        <v>0</v>
      </c>
      <c r="H43" s="12">
        <f t="shared" si="1"/>
        <v>0</v>
      </c>
      <c r="I43" s="12">
        <v>6</v>
      </c>
      <c r="J43" s="13"/>
      <c r="K43" s="11"/>
      <c r="L43" s="10">
        <f t="shared" si="2"/>
        <v>6</v>
      </c>
      <c r="M43" s="14"/>
      <c r="N43" s="14"/>
      <c r="O43" s="17">
        <f t="shared" si="3"/>
        <v>6</v>
      </c>
      <c r="P43" s="15"/>
      <c r="Q43" s="12"/>
    </row>
    <row r="44" spans="1:18" ht="12.75" customHeight="1" x14ac:dyDescent="0.25">
      <c r="A44" s="18" t="s">
        <v>90</v>
      </c>
      <c r="B44" s="18" t="s">
        <v>91</v>
      </c>
      <c r="C44" s="11"/>
      <c r="D44" s="11"/>
      <c r="E44" s="9">
        <v>2.5</v>
      </c>
      <c r="F44" s="9">
        <v>2</v>
      </c>
      <c r="G44" s="9">
        <f t="shared" si="0"/>
        <v>4.5</v>
      </c>
      <c r="H44" s="12">
        <f t="shared" si="1"/>
        <v>0</v>
      </c>
      <c r="I44" s="19">
        <v>6</v>
      </c>
      <c r="J44" s="13">
        <v>11</v>
      </c>
      <c r="K44" s="11"/>
      <c r="L44" s="10">
        <f t="shared" si="2"/>
        <v>21.5</v>
      </c>
      <c r="M44" s="14"/>
      <c r="N44" s="14"/>
      <c r="O44" s="17">
        <f t="shared" si="3"/>
        <v>21.5</v>
      </c>
      <c r="P44" s="15"/>
      <c r="Q44" s="12"/>
      <c r="R44" s="33" t="s">
        <v>169</v>
      </c>
    </row>
    <row r="45" spans="1:18" ht="12.75" customHeight="1" x14ac:dyDescent="0.25">
      <c r="A45" s="18" t="s">
        <v>92</v>
      </c>
      <c r="B45" s="18" t="s">
        <v>93</v>
      </c>
      <c r="C45" s="9">
        <v>2</v>
      </c>
      <c r="D45" s="11"/>
      <c r="E45" s="9">
        <v>2</v>
      </c>
      <c r="F45" s="9">
        <v>2</v>
      </c>
      <c r="G45" s="9">
        <f t="shared" si="0"/>
        <v>6</v>
      </c>
      <c r="H45" s="12">
        <f t="shared" si="1"/>
        <v>5</v>
      </c>
      <c r="I45" s="12"/>
      <c r="J45" s="13"/>
      <c r="K45" s="11"/>
      <c r="L45" s="10">
        <f t="shared" si="2"/>
        <v>11</v>
      </c>
      <c r="M45" s="14"/>
      <c r="N45" s="14"/>
      <c r="O45" s="17">
        <f t="shared" si="3"/>
        <v>11</v>
      </c>
      <c r="P45" s="15"/>
      <c r="Q45" s="12"/>
    </row>
    <row r="46" spans="1:18" ht="12.75" customHeight="1" x14ac:dyDescent="0.25">
      <c r="A46" s="18" t="s">
        <v>94</v>
      </c>
      <c r="B46" s="18" t="s">
        <v>95</v>
      </c>
      <c r="C46" s="9">
        <v>2</v>
      </c>
      <c r="D46" s="9">
        <v>3</v>
      </c>
      <c r="E46" s="9">
        <v>2</v>
      </c>
      <c r="F46" s="9">
        <v>2</v>
      </c>
      <c r="G46" s="9">
        <f t="shared" si="0"/>
        <v>9</v>
      </c>
      <c r="H46" s="12">
        <f t="shared" si="1"/>
        <v>5</v>
      </c>
      <c r="I46" s="12">
        <v>7</v>
      </c>
      <c r="J46" s="13"/>
      <c r="K46" s="11"/>
      <c r="L46" s="10">
        <f t="shared" si="2"/>
        <v>21</v>
      </c>
      <c r="M46" s="14"/>
      <c r="N46" s="14"/>
      <c r="O46" s="17">
        <f t="shared" si="3"/>
        <v>21</v>
      </c>
      <c r="P46" s="15"/>
      <c r="Q46" s="12"/>
    </row>
    <row r="47" spans="1:18" ht="12.75" customHeight="1" x14ac:dyDescent="0.3">
      <c r="A47" s="18" t="s">
        <v>96</v>
      </c>
      <c r="B47" s="18" t="s">
        <v>97</v>
      </c>
      <c r="C47" s="9"/>
      <c r="D47" s="11"/>
      <c r="E47" s="9"/>
      <c r="F47" s="9">
        <v>2</v>
      </c>
      <c r="G47" s="9">
        <f t="shared" si="0"/>
        <v>2</v>
      </c>
      <c r="H47" s="12">
        <f t="shared" si="1"/>
        <v>0</v>
      </c>
      <c r="I47" s="12"/>
      <c r="J47" s="12"/>
      <c r="K47" s="16"/>
      <c r="L47" s="10">
        <f t="shared" si="2"/>
        <v>2</v>
      </c>
      <c r="M47" s="14"/>
      <c r="N47" s="14"/>
      <c r="O47" s="17">
        <f t="shared" si="3"/>
        <v>2</v>
      </c>
      <c r="P47" s="15"/>
      <c r="Q47" s="12"/>
    </row>
    <row r="48" spans="1:18" ht="12.75" customHeight="1" x14ac:dyDescent="0.25">
      <c r="A48" s="18" t="s">
        <v>98</v>
      </c>
      <c r="B48" s="18" t="s">
        <v>99</v>
      </c>
      <c r="C48" s="9">
        <v>2</v>
      </c>
      <c r="D48" s="9">
        <v>3</v>
      </c>
      <c r="E48" s="11"/>
      <c r="F48" s="9">
        <v>2</v>
      </c>
      <c r="G48" s="9">
        <f t="shared" si="0"/>
        <v>7</v>
      </c>
      <c r="H48" s="12">
        <f t="shared" si="1"/>
        <v>5</v>
      </c>
      <c r="I48" s="12">
        <v>8</v>
      </c>
      <c r="J48" s="12"/>
      <c r="K48" s="11"/>
      <c r="L48" s="10">
        <f t="shared" si="2"/>
        <v>20</v>
      </c>
      <c r="M48" s="14"/>
      <c r="N48" s="14"/>
      <c r="O48" s="17">
        <f t="shared" si="3"/>
        <v>20</v>
      </c>
      <c r="P48" s="15"/>
      <c r="Q48" s="12"/>
    </row>
    <row r="49" spans="1:18" ht="12.75" customHeight="1" x14ac:dyDescent="0.25">
      <c r="A49" s="18" t="s">
        <v>100</v>
      </c>
      <c r="B49" s="18" t="s">
        <v>101</v>
      </c>
      <c r="C49" s="9"/>
      <c r="D49" s="11"/>
      <c r="E49" s="11"/>
      <c r="F49" s="12"/>
      <c r="G49" s="9">
        <f t="shared" si="0"/>
        <v>0</v>
      </c>
      <c r="H49" s="12">
        <f t="shared" si="1"/>
        <v>0</v>
      </c>
      <c r="I49" s="12"/>
      <c r="J49" s="12"/>
      <c r="K49" s="11"/>
      <c r="L49" s="10">
        <f t="shared" si="2"/>
        <v>0</v>
      </c>
      <c r="M49" s="14"/>
      <c r="N49" s="14"/>
      <c r="O49" s="17">
        <f t="shared" si="3"/>
        <v>0</v>
      </c>
      <c r="P49" s="15"/>
      <c r="Q49" s="12"/>
    </row>
    <row r="50" spans="1:18" ht="12.75" customHeight="1" x14ac:dyDescent="0.25">
      <c r="A50" s="18" t="s">
        <v>102</v>
      </c>
      <c r="B50" s="18" t="s">
        <v>103</v>
      </c>
      <c r="C50" s="9">
        <v>2</v>
      </c>
      <c r="D50" s="11"/>
      <c r="E50" s="11"/>
      <c r="F50" s="12"/>
      <c r="G50" s="9">
        <f t="shared" si="0"/>
        <v>2</v>
      </c>
      <c r="H50" s="12">
        <f t="shared" si="1"/>
        <v>0</v>
      </c>
      <c r="I50" s="12">
        <v>7</v>
      </c>
      <c r="J50" s="12">
        <v>12</v>
      </c>
      <c r="K50" s="11">
        <v>10</v>
      </c>
      <c r="L50" s="29">
        <f t="shared" si="2"/>
        <v>31</v>
      </c>
      <c r="M50" s="34">
        <v>23</v>
      </c>
      <c r="N50" s="30" t="s">
        <v>184</v>
      </c>
      <c r="O50" s="10">
        <f>31+23+7</f>
        <v>61</v>
      </c>
      <c r="P50" s="31" t="s">
        <v>178</v>
      </c>
      <c r="Q50" s="20" t="s">
        <v>183</v>
      </c>
    </row>
    <row r="51" spans="1:18" ht="12.75" customHeight="1" x14ac:dyDescent="0.25">
      <c r="A51" s="18" t="s">
        <v>104</v>
      </c>
      <c r="B51" s="18" t="s">
        <v>105</v>
      </c>
      <c r="C51" s="9">
        <v>2</v>
      </c>
      <c r="D51" s="11"/>
      <c r="E51" s="11"/>
      <c r="F51" s="9">
        <v>2</v>
      </c>
      <c r="G51" s="9">
        <f t="shared" si="0"/>
        <v>4</v>
      </c>
      <c r="H51" s="12">
        <f t="shared" si="1"/>
        <v>0</v>
      </c>
      <c r="I51" s="12"/>
      <c r="J51" s="12"/>
      <c r="K51" s="12"/>
      <c r="L51" s="10">
        <f t="shared" si="2"/>
        <v>4</v>
      </c>
      <c r="M51" s="14"/>
      <c r="N51" s="14"/>
      <c r="O51" s="17">
        <f t="shared" si="3"/>
        <v>4</v>
      </c>
      <c r="P51" s="15"/>
      <c r="Q51" s="12"/>
    </row>
    <row r="52" spans="1:18" ht="12.75" customHeight="1" x14ac:dyDescent="0.25">
      <c r="A52" s="18" t="s">
        <v>106</v>
      </c>
      <c r="B52" s="18" t="s">
        <v>107</v>
      </c>
      <c r="C52" s="9"/>
      <c r="D52" s="11"/>
      <c r="E52" s="11"/>
      <c r="F52" s="12"/>
      <c r="G52" s="9">
        <f t="shared" si="0"/>
        <v>0</v>
      </c>
      <c r="H52" s="12">
        <f t="shared" si="1"/>
        <v>0</v>
      </c>
      <c r="I52" s="12"/>
      <c r="J52" s="12"/>
      <c r="K52" s="11"/>
      <c r="L52" s="10">
        <f t="shared" si="2"/>
        <v>0</v>
      </c>
      <c r="M52" s="14"/>
      <c r="N52" s="14"/>
      <c r="O52" s="17">
        <f t="shared" si="3"/>
        <v>0</v>
      </c>
      <c r="P52" s="15"/>
      <c r="Q52" s="12"/>
    </row>
    <row r="53" spans="1:18" ht="12.75" customHeight="1" x14ac:dyDescent="0.3">
      <c r="A53" s="18" t="s">
        <v>108</v>
      </c>
      <c r="B53" s="18" t="s">
        <v>109</v>
      </c>
      <c r="C53" s="9">
        <v>2</v>
      </c>
      <c r="D53" s="9">
        <v>3</v>
      </c>
      <c r="E53" s="9">
        <v>1</v>
      </c>
      <c r="F53" s="12">
        <v>1.5</v>
      </c>
      <c r="G53" s="9">
        <f t="shared" si="0"/>
        <v>7.5</v>
      </c>
      <c r="H53" s="12">
        <f t="shared" si="1"/>
        <v>5</v>
      </c>
      <c r="I53" s="12">
        <v>10</v>
      </c>
      <c r="J53" s="12">
        <v>13</v>
      </c>
      <c r="K53" s="16"/>
      <c r="L53" s="29">
        <f t="shared" si="2"/>
        <v>35.5</v>
      </c>
      <c r="M53" s="30">
        <v>40.5</v>
      </c>
      <c r="N53" s="30">
        <v>5</v>
      </c>
      <c r="O53" s="10">
        <f>+N53+M53+L53</f>
        <v>81</v>
      </c>
      <c r="P53" s="31" t="s">
        <v>172</v>
      </c>
      <c r="Q53" s="20" t="s">
        <v>183</v>
      </c>
    </row>
    <row r="54" spans="1:18" ht="12.75" customHeight="1" x14ac:dyDescent="0.25">
      <c r="A54" s="18" t="s">
        <v>110</v>
      </c>
      <c r="B54" s="18" t="s">
        <v>111</v>
      </c>
      <c r="C54" s="9">
        <v>2</v>
      </c>
      <c r="D54" s="11"/>
      <c r="E54" s="9">
        <v>1.5</v>
      </c>
      <c r="F54" s="9">
        <v>2</v>
      </c>
      <c r="G54" s="9">
        <f t="shared" si="0"/>
        <v>5.5</v>
      </c>
      <c r="H54" s="12">
        <f t="shared" si="1"/>
        <v>5</v>
      </c>
      <c r="I54" s="12">
        <v>6</v>
      </c>
      <c r="J54" s="12"/>
      <c r="K54" s="12"/>
      <c r="L54" s="10">
        <f t="shared" si="2"/>
        <v>16.5</v>
      </c>
      <c r="M54" s="14"/>
      <c r="N54" s="14" t="s">
        <v>159</v>
      </c>
      <c r="O54" s="17">
        <f t="shared" si="3"/>
        <v>16.5</v>
      </c>
      <c r="P54" s="15"/>
      <c r="Q54" s="12"/>
    </row>
    <row r="55" spans="1:18" ht="12.75" customHeight="1" x14ac:dyDescent="0.25">
      <c r="A55" s="18" t="s">
        <v>163</v>
      </c>
      <c r="B55" s="18" t="s">
        <v>162</v>
      </c>
      <c r="C55" s="9"/>
      <c r="D55" s="11"/>
      <c r="E55" s="9"/>
      <c r="F55" s="12"/>
      <c r="G55" s="9">
        <f t="shared" si="0"/>
        <v>0</v>
      </c>
      <c r="H55" s="12">
        <f t="shared" si="1"/>
        <v>0</v>
      </c>
      <c r="I55" s="12"/>
      <c r="J55" s="12"/>
      <c r="K55" s="12"/>
      <c r="L55" s="10">
        <f t="shared" si="2"/>
        <v>0</v>
      </c>
      <c r="M55" s="14"/>
      <c r="N55" s="14"/>
      <c r="O55" s="17">
        <f t="shared" si="3"/>
        <v>0</v>
      </c>
      <c r="P55" s="15"/>
      <c r="Q55" s="12"/>
    </row>
    <row r="56" spans="1:18" ht="12.75" customHeight="1" x14ac:dyDescent="0.25">
      <c r="A56" s="18" t="s">
        <v>112</v>
      </c>
      <c r="B56" s="18" t="s">
        <v>113</v>
      </c>
      <c r="C56" s="9">
        <v>2</v>
      </c>
      <c r="D56" s="9">
        <v>3</v>
      </c>
      <c r="E56" s="9">
        <v>2</v>
      </c>
      <c r="F56" s="9">
        <v>2</v>
      </c>
      <c r="G56" s="9">
        <f t="shared" si="0"/>
        <v>9</v>
      </c>
      <c r="H56" s="12">
        <f t="shared" si="1"/>
        <v>5</v>
      </c>
      <c r="I56" s="12">
        <v>7</v>
      </c>
      <c r="J56" s="12">
        <v>14</v>
      </c>
      <c r="K56" s="11"/>
      <c r="L56" s="29">
        <f t="shared" si="2"/>
        <v>35</v>
      </c>
      <c r="M56" s="30">
        <v>23</v>
      </c>
      <c r="N56" s="32">
        <v>1</v>
      </c>
      <c r="O56" s="10">
        <f>+M56+L56+1</f>
        <v>59</v>
      </c>
      <c r="P56" s="31" t="s">
        <v>182</v>
      </c>
      <c r="Q56" s="20" t="s">
        <v>185</v>
      </c>
    </row>
    <row r="57" spans="1:18" ht="12.75" customHeight="1" x14ac:dyDescent="0.3">
      <c r="A57" s="18" t="s">
        <v>114</v>
      </c>
      <c r="B57" s="18" t="s">
        <v>115</v>
      </c>
      <c r="C57" s="11"/>
      <c r="D57" s="11"/>
      <c r="E57" s="11"/>
      <c r="F57" s="12"/>
      <c r="G57" s="9">
        <f t="shared" si="0"/>
        <v>0</v>
      </c>
      <c r="H57" s="12">
        <f t="shared" si="1"/>
        <v>0</v>
      </c>
      <c r="I57" s="12">
        <v>7</v>
      </c>
      <c r="J57" s="12">
        <v>11</v>
      </c>
      <c r="K57" s="16"/>
      <c r="L57" s="10">
        <f t="shared" si="2"/>
        <v>18</v>
      </c>
      <c r="M57" s="14"/>
      <c r="N57" s="14"/>
      <c r="O57" s="17">
        <f t="shared" si="3"/>
        <v>18</v>
      </c>
      <c r="P57" s="15"/>
      <c r="Q57" s="12"/>
      <c r="R57" s="33" t="s">
        <v>186</v>
      </c>
    </row>
    <row r="58" spans="1:18" ht="12.75" customHeight="1" x14ac:dyDescent="0.25">
      <c r="A58" s="18" t="s">
        <v>116</v>
      </c>
      <c r="B58" s="18" t="s">
        <v>117</v>
      </c>
      <c r="C58" s="11"/>
      <c r="D58" s="11"/>
      <c r="E58" s="11"/>
      <c r="F58" s="12"/>
      <c r="G58" s="9">
        <f t="shared" si="0"/>
        <v>0</v>
      </c>
      <c r="H58" s="12">
        <f t="shared" si="1"/>
        <v>0</v>
      </c>
      <c r="I58" s="19">
        <v>6</v>
      </c>
      <c r="J58" s="12"/>
      <c r="K58" s="12"/>
      <c r="L58" s="10">
        <f t="shared" si="2"/>
        <v>6</v>
      </c>
      <c r="M58" s="14"/>
      <c r="N58" s="14"/>
      <c r="O58" s="17">
        <f t="shared" si="3"/>
        <v>6</v>
      </c>
      <c r="P58" s="15"/>
      <c r="Q58" s="12"/>
    </row>
    <row r="59" spans="1:18" ht="12.75" customHeight="1" x14ac:dyDescent="0.25">
      <c r="A59" s="18" t="s">
        <v>118</v>
      </c>
      <c r="B59" s="18" t="s">
        <v>119</v>
      </c>
      <c r="C59" s="9">
        <v>2</v>
      </c>
      <c r="D59" s="11"/>
      <c r="E59" s="9">
        <v>2</v>
      </c>
      <c r="F59" s="9">
        <v>2</v>
      </c>
      <c r="G59" s="9">
        <f t="shared" si="0"/>
        <v>6</v>
      </c>
      <c r="H59" s="12">
        <f t="shared" si="1"/>
        <v>5</v>
      </c>
      <c r="I59" s="12">
        <v>7</v>
      </c>
      <c r="J59" s="12"/>
      <c r="K59" s="11"/>
      <c r="L59" s="10">
        <f t="shared" si="2"/>
        <v>18</v>
      </c>
      <c r="M59" s="14"/>
      <c r="N59" s="14"/>
      <c r="O59" s="17">
        <f t="shared" si="3"/>
        <v>18</v>
      </c>
      <c r="P59" s="15"/>
      <c r="Q59" s="12"/>
    </row>
    <row r="60" spans="1:18" ht="12.75" customHeight="1" x14ac:dyDescent="0.3">
      <c r="A60" s="18" t="s">
        <v>120</v>
      </c>
      <c r="B60" s="18" t="s">
        <v>121</v>
      </c>
      <c r="C60" s="11"/>
      <c r="D60" s="11"/>
      <c r="E60" s="11"/>
      <c r="F60" s="12"/>
      <c r="G60" s="9">
        <f t="shared" si="0"/>
        <v>0</v>
      </c>
      <c r="H60" s="12">
        <f t="shared" si="1"/>
        <v>0</v>
      </c>
      <c r="I60" s="12"/>
      <c r="J60" s="12"/>
      <c r="K60" s="16"/>
      <c r="L60" s="10">
        <f t="shared" si="2"/>
        <v>0</v>
      </c>
      <c r="M60" s="14"/>
      <c r="N60" s="14"/>
      <c r="O60" s="17">
        <f t="shared" si="3"/>
        <v>0</v>
      </c>
      <c r="P60" s="15"/>
      <c r="Q60" s="12"/>
    </row>
    <row r="61" spans="1:18" ht="12.75" customHeight="1" x14ac:dyDescent="0.25">
      <c r="A61" s="18" t="s">
        <v>122</v>
      </c>
      <c r="B61" s="18" t="s">
        <v>123</v>
      </c>
      <c r="C61" s="9">
        <v>2</v>
      </c>
      <c r="D61" s="11"/>
      <c r="E61" s="11"/>
      <c r="F61" s="12">
        <v>1.5</v>
      </c>
      <c r="G61" s="9">
        <f t="shared" si="0"/>
        <v>3.5</v>
      </c>
      <c r="H61" s="12">
        <f t="shared" si="1"/>
        <v>0</v>
      </c>
      <c r="I61" s="12"/>
      <c r="J61" s="12"/>
      <c r="K61" s="12"/>
      <c r="L61" s="10">
        <f t="shared" si="2"/>
        <v>3.5</v>
      </c>
      <c r="M61" s="14"/>
      <c r="N61" s="14"/>
      <c r="O61" s="17">
        <f t="shared" si="3"/>
        <v>3.5</v>
      </c>
      <c r="P61" s="15"/>
      <c r="Q61" s="12"/>
    </row>
    <row r="62" spans="1:18" ht="12.75" customHeight="1" x14ac:dyDescent="0.25">
      <c r="A62" s="18" t="s">
        <v>161</v>
      </c>
      <c r="B62" s="18" t="s">
        <v>160</v>
      </c>
      <c r="C62" s="9">
        <v>2</v>
      </c>
      <c r="D62" s="9">
        <v>3</v>
      </c>
      <c r="E62" s="9">
        <v>3</v>
      </c>
      <c r="F62" s="9">
        <v>2</v>
      </c>
      <c r="G62" s="9">
        <f t="shared" si="0"/>
        <v>10</v>
      </c>
      <c r="H62" s="12">
        <f t="shared" si="1"/>
        <v>5</v>
      </c>
      <c r="I62" s="12"/>
      <c r="J62" s="12"/>
      <c r="K62" s="12"/>
      <c r="L62" s="10">
        <f t="shared" si="2"/>
        <v>15</v>
      </c>
      <c r="M62" s="14"/>
      <c r="N62" s="14"/>
      <c r="O62" s="17">
        <f t="shared" si="3"/>
        <v>15</v>
      </c>
      <c r="P62" s="15"/>
      <c r="Q62" s="12"/>
      <c r="R62" t="s">
        <v>168</v>
      </c>
    </row>
    <row r="63" spans="1:18" ht="12.75" customHeight="1" x14ac:dyDescent="0.25">
      <c r="A63" s="18" t="s">
        <v>124</v>
      </c>
      <c r="B63" s="18" t="s">
        <v>125</v>
      </c>
      <c r="C63" s="9">
        <v>2</v>
      </c>
      <c r="D63" s="9">
        <v>3</v>
      </c>
      <c r="E63" s="9">
        <v>2</v>
      </c>
      <c r="F63" s="9">
        <v>2</v>
      </c>
      <c r="G63" s="9">
        <f t="shared" si="0"/>
        <v>9</v>
      </c>
      <c r="H63" s="12">
        <f t="shared" si="1"/>
        <v>5</v>
      </c>
      <c r="I63" s="12">
        <v>10</v>
      </c>
      <c r="J63" s="12">
        <v>14</v>
      </c>
      <c r="K63" s="11"/>
      <c r="L63" s="29">
        <f t="shared" si="2"/>
        <v>38</v>
      </c>
      <c r="M63" s="30">
        <v>36</v>
      </c>
      <c r="N63" s="30"/>
      <c r="O63" s="10">
        <f t="shared" si="3"/>
        <v>74</v>
      </c>
      <c r="P63" s="31" t="s">
        <v>180</v>
      </c>
      <c r="Q63" s="20" t="s">
        <v>179</v>
      </c>
    </row>
    <row r="64" spans="1:18" ht="12.75" customHeight="1" x14ac:dyDescent="0.3">
      <c r="A64" s="18" t="s">
        <v>126</v>
      </c>
      <c r="B64" s="18" t="s">
        <v>127</v>
      </c>
      <c r="C64" s="9">
        <v>2</v>
      </c>
      <c r="D64" s="9">
        <v>3</v>
      </c>
      <c r="E64" s="9">
        <v>1.5</v>
      </c>
      <c r="F64" s="9">
        <v>2</v>
      </c>
      <c r="G64" s="9">
        <f t="shared" si="0"/>
        <v>8.5</v>
      </c>
      <c r="H64" s="12">
        <f t="shared" si="1"/>
        <v>5</v>
      </c>
      <c r="I64" s="12">
        <v>7</v>
      </c>
      <c r="J64" s="12">
        <v>11</v>
      </c>
      <c r="K64" s="16"/>
      <c r="L64" s="29">
        <f t="shared" si="2"/>
        <v>31.5</v>
      </c>
      <c r="M64" s="30">
        <v>36.5</v>
      </c>
      <c r="N64" s="30"/>
      <c r="O64" s="10">
        <f t="shared" si="3"/>
        <v>68</v>
      </c>
      <c r="P64" s="31" t="s">
        <v>178</v>
      </c>
      <c r="Q64" s="20" t="s">
        <v>173</v>
      </c>
    </row>
    <row r="65" spans="1:18" ht="12.75" customHeight="1" x14ac:dyDescent="0.25">
      <c r="A65" s="18" t="s">
        <v>128</v>
      </c>
      <c r="B65" s="18" t="s">
        <v>129</v>
      </c>
      <c r="C65" s="9">
        <v>2</v>
      </c>
      <c r="D65" s="9">
        <v>3</v>
      </c>
      <c r="E65" s="9">
        <v>3</v>
      </c>
      <c r="F65" s="9">
        <v>2</v>
      </c>
      <c r="G65" s="9">
        <f t="shared" si="0"/>
        <v>10</v>
      </c>
      <c r="H65" s="12">
        <f t="shared" si="1"/>
        <v>5</v>
      </c>
      <c r="I65" s="12">
        <v>8</v>
      </c>
      <c r="J65" s="19">
        <v>11</v>
      </c>
      <c r="K65" s="12">
        <v>8</v>
      </c>
      <c r="L65" s="29">
        <f t="shared" si="2"/>
        <v>42</v>
      </c>
      <c r="M65" s="30">
        <v>37</v>
      </c>
      <c r="N65" s="30">
        <v>3</v>
      </c>
      <c r="O65" s="10">
        <f>+N65+M65+L65</f>
        <v>82</v>
      </c>
      <c r="P65" s="31" t="s">
        <v>172</v>
      </c>
      <c r="Q65" s="20" t="s">
        <v>183</v>
      </c>
      <c r="R65" t="s">
        <v>181</v>
      </c>
    </row>
    <row r="66" spans="1:18" ht="12.75" customHeight="1" x14ac:dyDescent="0.25">
      <c r="A66" s="18" t="s">
        <v>130</v>
      </c>
      <c r="B66" s="18" t="s">
        <v>131</v>
      </c>
      <c r="C66" s="9">
        <v>2</v>
      </c>
      <c r="D66" s="9">
        <v>3</v>
      </c>
      <c r="E66" s="9">
        <v>2</v>
      </c>
      <c r="F66" s="9">
        <v>2</v>
      </c>
      <c r="G66" s="9">
        <f t="shared" si="0"/>
        <v>9</v>
      </c>
      <c r="H66" s="12">
        <f t="shared" si="1"/>
        <v>5</v>
      </c>
      <c r="I66" s="12">
        <v>8</v>
      </c>
      <c r="J66" s="12">
        <v>14</v>
      </c>
      <c r="K66" s="11">
        <v>8</v>
      </c>
      <c r="L66" s="29">
        <f t="shared" si="2"/>
        <v>44</v>
      </c>
      <c r="M66" s="30">
        <v>24</v>
      </c>
      <c r="N66" s="30">
        <v>3</v>
      </c>
      <c r="O66" s="10">
        <f>+N66+M66+L66</f>
        <v>71</v>
      </c>
      <c r="P66" s="31" t="s">
        <v>180</v>
      </c>
      <c r="Q66" s="20" t="s">
        <v>179</v>
      </c>
    </row>
    <row r="67" spans="1:18" ht="12.75" customHeight="1" x14ac:dyDescent="0.25">
      <c r="A67" s="18" t="s">
        <v>167</v>
      </c>
      <c r="B67" s="18" t="s">
        <v>166</v>
      </c>
      <c r="C67" s="9"/>
      <c r="D67" s="9"/>
      <c r="E67" s="9"/>
      <c r="F67" s="12"/>
      <c r="G67" s="9">
        <f t="shared" si="0"/>
        <v>0</v>
      </c>
      <c r="H67" s="12">
        <f t="shared" si="1"/>
        <v>0</v>
      </c>
      <c r="I67" s="12"/>
      <c r="J67" s="12"/>
      <c r="K67" s="11"/>
      <c r="L67" s="10">
        <f t="shared" si="2"/>
        <v>0</v>
      </c>
      <c r="M67" s="14"/>
      <c r="N67" s="14"/>
      <c r="O67" s="17">
        <f t="shared" si="3"/>
        <v>0</v>
      </c>
      <c r="P67" s="15"/>
      <c r="Q67" s="12"/>
    </row>
    <row r="68" spans="1:18" ht="12.75" customHeight="1" x14ac:dyDescent="0.25">
      <c r="A68" s="18" t="s">
        <v>132</v>
      </c>
      <c r="B68" s="18" t="s">
        <v>133</v>
      </c>
      <c r="C68" s="11"/>
      <c r="D68" s="11"/>
      <c r="E68" s="11"/>
      <c r="F68" s="12"/>
      <c r="G68" s="9">
        <f t="shared" si="0"/>
        <v>0</v>
      </c>
      <c r="H68" s="12">
        <f t="shared" si="1"/>
        <v>0</v>
      </c>
      <c r="I68" s="12">
        <v>6</v>
      </c>
      <c r="J68" s="12">
        <v>13</v>
      </c>
      <c r="K68" s="11">
        <v>9</v>
      </c>
      <c r="L68" s="29">
        <f t="shared" si="2"/>
        <v>28</v>
      </c>
      <c r="M68" s="30">
        <v>24</v>
      </c>
      <c r="N68" s="30"/>
      <c r="O68" s="10">
        <f>+M68+L68</f>
        <v>52</v>
      </c>
      <c r="P68" s="31" t="s">
        <v>182</v>
      </c>
      <c r="Q68" s="20" t="s">
        <v>187</v>
      </c>
      <c r="R68" s="12" t="s">
        <v>185</v>
      </c>
    </row>
    <row r="69" spans="1:18" ht="12.75" customHeight="1" x14ac:dyDescent="0.25">
      <c r="A69" s="18" t="s">
        <v>134</v>
      </c>
      <c r="B69" s="18" t="s">
        <v>135</v>
      </c>
      <c r="C69" s="9">
        <v>2</v>
      </c>
      <c r="D69" s="9">
        <v>3</v>
      </c>
      <c r="E69" s="9">
        <v>1.5</v>
      </c>
      <c r="F69" s="9">
        <v>2</v>
      </c>
      <c r="G69" s="9">
        <f t="shared" si="0"/>
        <v>8.5</v>
      </c>
      <c r="H69" s="12">
        <f t="shared" si="1"/>
        <v>5</v>
      </c>
      <c r="I69" s="12">
        <v>8</v>
      </c>
      <c r="J69" s="12">
        <v>14</v>
      </c>
      <c r="K69" s="11"/>
      <c r="L69" s="29">
        <f t="shared" si="2"/>
        <v>35.5</v>
      </c>
      <c r="M69" s="30" t="s">
        <v>174</v>
      </c>
      <c r="N69" s="32">
        <v>4.5</v>
      </c>
      <c r="O69" s="10">
        <f>4.5+35.5+41</f>
        <v>81</v>
      </c>
      <c r="P69" s="31" t="s">
        <v>172</v>
      </c>
      <c r="Q69" s="20" t="s">
        <v>173</v>
      </c>
    </row>
    <row r="70" spans="1:18" ht="12.75" customHeight="1" x14ac:dyDescent="0.25">
      <c r="A70" s="18" t="s">
        <v>136</v>
      </c>
      <c r="B70" s="18" t="s">
        <v>137</v>
      </c>
      <c r="C70" s="9">
        <v>2</v>
      </c>
      <c r="D70" s="9">
        <v>3</v>
      </c>
      <c r="E70" s="9">
        <v>3</v>
      </c>
      <c r="F70" s="9">
        <v>2</v>
      </c>
      <c r="G70" s="9">
        <f t="shared" si="0"/>
        <v>10</v>
      </c>
      <c r="H70" s="12">
        <f t="shared" si="1"/>
        <v>5</v>
      </c>
      <c r="I70" s="12">
        <v>9</v>
      </c>
      <c r="J70" s="12">
        <v>15</v>
      </c>
      <c r="K70" s="11">
        <v>10</v>
      </c>
      <c r="L70" s="29">
        <f t="shared" si="2"/>
        <v>49</v>
      </c>
      <c r="M70" s="30">
        <v>42</v>
      </c>
      <c r="N70" s="32"/>
      <c r="O70" s="10">
        <f t="shared" si="3"/>
        <v>91</v>
      </c>
      <c r="P70" s="31" t="s">
        <v>175</v>
      </c>
      <c r="Q70" s="20" t="s">
        <v>173</v>
      </c>
    </row>
    <row r="71" spans="1:18" ht="12.75" customHeight="1" x14ac:dyDescent="0.25">
      <c r="A71" s="18" t="s">
        <v>138</v>
      </c>
      <c r="B71" s="18" t="s">
        <v>139</v>
      </c>
      <c r="C71" s="9">
        <v>2</v>
      </c>
      <c r="D71" s="11"/>
      <c r="E71" s="11">
        <v>2</v>
      </c>
      <c r="F71" s="9">
        <v>2</v>
      </c>
      <c r="G71" s="9">
        <f t="shared" si="0"/>
        <v>6</v>
      </c>
      <c r="H71" s="12">
        <v>0</v>
      </c>
      <c r="I71" s="12">
        <v>8</v>
      </c>
      <c r="J71" s="12">
        <v>14</v>
      </c>
      <c r="K71" s="12"/>
      <c r="L71" s="29">
        <f t="shared" si="2"/>
        <v>28</v>
      </c>
      <c r="M71" s="34">
        <v>23</v>
      </c>
      <c r="N71" s="14"/>
      <c r="O71" s="10">
        <f t="shared" si="3"/>
        <v>51</v>
      </c>
      <c r="P71" s="31" t="s">
        <v>182</v>
      </c>
      <c r="Q71" s="20" t="s">
        <v>183</v>
      </c>
    </row>
    <row r="72" spans="1:18" ht="12.75" customHeight="1" x14ac:dyDescent="0.25">
      <c r="A72" s="18" t="s">
        <v>140</v>
      </c>
      <c r="B72" s="18" t="s">
        <v>141</v>
      </c>
      <c r="C72" s="9"/>
      <c r="D72" s="11"/>
      <c r="E72" s="11"/>
      <c r="F72" s="12"/>
      <c r="G72" s="9">
        <f t="shared" ref="G72:G77" si="4">F72+E72+D72+C72</f>
        <v>0</v>
      </c>
      <c r="H72" s="12">
        <f t="shared" si="1"/>
        <v>0</v>
      </c>
      <c r="I72" s="12">
        <v>6</v>
      </c>
      <c r="J72" s="12"/>
      <c r="K72" s="11"/>
      <c r="L72" s="10">
        <f t="shared" si="2"/>
        <v>6</v>
      </c>
      <c r="M72" s="14"/>
      <c r="N72" s="14"/>
      <c r="O72" s="17">
        <f t="shared" si="3"/>
        <v>6</v>
      </c>
      <c r="P72" s="15"/>
      <c r="Q72" s="12"/>
    </row>
    <row r="73" spans="1:18" ht="12.75" customHeight="1" x14ac:dyDescent="0.3">
      <c r="A73" s="18" t="s">
        <v>142</v>
      </c>
      <c r="B73" s="18" t="s">
        <v>143</v>
      </c>
      <c r="C73" s="11"/>
      <c r="D73" s="9"/>
      <c r="E73" s="11"/>
      <c r="F73" s="9">
        <v>2</v>
      </c>
      <c r="G73" s="9">
        <f t="shared" si="4"/>
        <v>2</v>
      </c>
      <c r="H73" s="12">
        <f t="shared" ref="H73:H77" si="5">+IF(G73&gt;4.5, 5,0)</f>
        <v>0</v>
      </c>
      <c r="I73" s="12">
        <v>7</v>
      </c>
      <c r="J73" s="12"/>
      <c r="K73" s="16"/>
      <c r="L73" s="10">
        <f t="shared" si="2"/>
        <v>9</v>
      </c>
      <c r="M73" s="14" t="s">
        <v>176</v>
      </c>
      <c r="N73" s="14"/>
      <c r="O73" s="17" t="s">
        <v>176</v>
      </c>
      <c r="P73" s="15" t="s">
        <v>177</v>
      </c>
      <c r="Q73" s="12" t="s">
        <v>187</v>
      </c>
    </row>
    <row r="74" spans="1:18" ht="12.75" customHeight="1" x14ac:dyDescent="0.25">
      <c r="A74" s="18" t="s">
        <v>144</v>
      </c>
      <c r="B74" s="18" t="s">
        <v>145</v>
      </c>
      <c r="C74" s="9">
        <v>2</v>
      </c>
      <c r="D74" s="11"/>
      <c r="E74" s="11"/>
      <c r="F74" s="12"/>
      <c r="G74" s="9">
        <f t="shared" si="4"/>
        <v>2</v>
      </c>
      <c r="H74" s="12">
        <f t="shared" si="5"/>
        <v>0</v>
      </c>
      <c r="I74" s="12"/>
      <c r="J74" s="12"/>
      <c r="K74" s="12"/>
      <c r="L74" s="10">
        <f t="shared" si="2"/>
        <v>2</v>
      </c>
      <c r="M74" s="14"/>
      <c r="N74" s="14"/>
      <c r="O74" s="17">
        <f t="shared" si="3"/>
        <v>2</v>
      </c>
      <c r="P74" s="15"/>
      <c r="Q74" s="12"/>
    </row>
    <row r="75" spans="1:18" ht="12.75" customHeight="1" x14ac:dyDescent="0.25">
      <c r="A75" s="18" t="s">
        <v>146</v>
      </c>
      <c r="B75" s="18" t="s">
        <v>147</v>
      </c>
      <c r="C75" s="9">
        <v>2</v>
      </c>
      <c r="D75" s="9">
        <v>3</v>
      </c>
      <c r="E75" s="9">
        <v>2</v>
      </c>
      <c r="F75" s="9">
        <v>2</v>
      </c>
      <c r="G75" s="9">
        <f t="shared" si="4"/>
        <v>9</v>
      </c>
      <c r="H75" s="12">
        <f t="shared" si="5"/>
        <v>5</v>
      </c>
      <c r="I75" s="12">
        <v>8</v>
      </c>
      <c r="J75" s="12">
        <v>17</v>
      </c>
      <c r="K75" s="11"/>
      <c r="L75" s="29">
        <f t="shared" si="2"/>
        <v>39</v>
      </c>
      <c r="M75" s="30">
        <v>28</v>
      </c>
      <c r="N75" s="30">
        <v>4</v>
      </c>
      <c r="O75" s="10">
        <f>+N75+M75+L75</f>
        <v>71</v>
      </c>
      <c r="P75" s="31" t="s">
        <v>180</v>
      </c>
      <c r="Q75" s="20" t="s">
        <v>183</v>
      </c>
    </row>
    <row r="76" spans="1:18" ht="12.75" customHeight="1" x14ac:dyDescent="0.3">
      <c r="A76" s="18" t="s">
        <v>148</v>
      </c>
      <c r="B76" s="18" t="s">
        <v>149</v>
      </c>
      <c r="C76" s="9">
        <v>2</v>
      </c>
      <c r="D76" s="11"/>
      <c r="E76" s="11"/>
      <c r="F76" s="9">
        <v>2</v>
      </c>
      <c r="G76" s="9">
        <f t="shared" si="4"/>
        <v>4</v>
      </c>
      <c r="H76" s="12">
        <v>5</v>
      </c>
      <c r="I76" s="12">
        <v>8</v>
      </c>
      <c r="J76" s="12">
        <v>12</v>
      </c>
      <c r="K76" s="16"/>
      <c r="L76" s="29">
        <f t="shared" ref="L76:L77" si="6">+G76+H76+I76+J76+K76</f>
        <v>29</v>
      </c>
      <c r="M76" s="30">
        <v>26</v>
      </c>
      <c r="N76" s="14"/>
      <c r="O76" s="10">
        <f>+M76+L76</f>
        <v>55</v>
      </c>
      <c r="P76" s="31" t="s">
        <v>182</v>
      </c>
      <c r="Q76" s="20" t="s">
        <v>185</v>
      </c>
      <c r="R76" s="12" t="s">
        <v>183</v>
      </c>
    </row>
    <row r="77" spans="1:18" ht="12.75" customHeight="1" x14ac:dyDescent="0.25">
      <c r="A77" s="18" t="s">
        <v>150</v>
      </c>
      <c r="B77" s="18" t="s">
        <v>151</v>
      </c>
      <c r="C77" s="11"/>
      <c r="D77" s="11"/>
      <c r="E77" s="11"/>
      <c r="F77" s="12"/>
      <c r="G77" s="9">
        <f t="shared" si="4"/>
        <v>0</v>
      </c>
      <c r="H77" s="12">
        <f t="shared" si="5"/>
        <v>0</v>
      </c>
      <c r="I77" s="12"/>
      <c r="J77" s="12"/>
      <c r="K77" s="12"/>
      <c r="L77" s="10">
        <f t="shared" si="6"/>
        <v>0</v>
      </c>
      <c r="M77" s="14"/>
      <c r="N77" s="14"/>
      <c r="O77" s="17">
        <f t="shared" ref="O77" si="7">+M77+L77</f>
        <v>0</v>
      </c>
      <c r="P77" s="15"/>
      <c r="Q77" s="12"/>
    </row>
    <row r="78" spans="1:18" x14ac:dyDescent="0.25">
      <c r="D78" s="6"/>
      <c r="E78" s="8"/>
      <c r="F78" s="8"/>
    </row>
    <row r="79" spans="1:18" x14ac:dyDescent="0.25">
      <c r="D79" s="6"/>
      <c r="E79" s="8"/>
      <c r="F79" s="8"/>
    </row>
    <row r="80" spans="1:18" x14ac:dyDescent="0.25">
      <c r="D80" s="6"/>
      <c r="E80" s="8"/>
      <c r="F80" s="8"/>
    </row>
    <row r="81" spans="4:6" x14ac:dyDescent="0.25">
      <c r="D81" s="6"/>
      <c r="E81" s="8"/>
      <c r="F81" s="8"/>
    </row>
    <row r="82" spans="4:6" x14ac:dyDescent="0.25">
      <c r="D82" s="6"/>
      <c r="E82" s="8"/>
      <c r="F82" s="8"/>
    </row>
    <row r="83" spans="4:6" x14ac:dyDescent="0.25">
      <c r="D83" s="6"/>
      <c r="E83" s="8"/>
      <c r="F83" s="8"/>
    </row>
    <row r="84" spans="4:6" x14ac:dyDescent="0.25">
      <c r="D84" s="6"/>
      <c r="E84" s="8"/>
      <c r="F84" s="8"/>
    </row>
    <row r="85" spans="4:6" x14ac:dyDescent="0.25">
      <c r="D85" s="6"/>
      <c r="E85" s="8"/>
      <c r="F85" s="8"/>
    </row>
    <row r="86" spans="4:6" x14ac:dyDescent="0.25">
      <c r="D86" s="6"/>
      <c r="E86" s="8"/>
      <c r="F86" s="8"/>
    </row>
    <row r="87" spans="4:6" x14ac:dyDescent="0.25">
      <c r="D87" s="6"/>
      <c r="E87" s="8"/>
      <c r="F87" s="8"/>
    </row>
    <row r="88" spans="4:6" x14ac:dyDescent="0.25">
      <c r="D88" s="6"/>
      <c r="E88" s="8"/>
      <c r="F88" s="8"/>
    </row>
  </sheetData>
  <mergeCells count="5">
    <mergeCell ref="A1:Q1"/>
    <mergeCell ref="A2:Q2"/>
    <mergeCell ref="A3:Q3"/>
    <mergeCell ref="A4:Q4"/>
    <mergeCell ref="A5:Q5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110" zoomScaleNormal="110" workbookViewId="0">
      <selection activeCell="C71" sqref="C71"/>
    </sheetView>
  </sheetViews>
  <sheetFormatPr defaultRowHeight="13.2" x14ac:dyDescent="0.25"/>
  <cols>
    <col min="1" max="1" width="19.109375" customWidth="1"/>
    <col min="2" max="2" width="26.109375" customWidth="1"/>
    <col min="3" max="3" width="26.88671875" style="2" customWidth="1"/>
    <col min="4" max="4" width="10.6640625" bestFit="1" customWidth="1"/>
  </cols>
  <sheetData>
    <row r="1" spans="1:3" ht="24.6" x14ac:dyDescent="0.4">
      <c r="A1" s="35" t="s">
        <v>154</v>
      </c>
      <c r="B1" s="35"/>
      <c r="C1" s="35"/>
    </row>
    <row r="2" spans="1:3" ht="17.399999999999999" x14ac:dyDescent="0.3">
      <c r="A2" s="36" t="s">
        <v>16</v>
      </c>
      <c r="B2" s="36"/>
      <c r="C2" s="36"/>
    </row>
    <row r="3" spans="1:3" ht="17.399999999999999" x14ac:dyDescent="0.3">
      <c r="A3" s="37" t="s">
        <v>152</v>
      </c>
      <c r="B3" s="37"/>
      <c r="C3" s="37"/>
    </row>
    <row r="4" spans="1:3" ht="15.6" x14ac:dyDescent="0.3">
      <c r="A4" s="39" t="s">
        <v>153</v>
      </c>
      <c r="B4" s="39"/>
      <c r="C4" s="39"/>
    </row>
    <row r="5" spans="1:3" s="1" customFormat="1" ht="27" customHeight="1" x14ac:dyDescent="0.25">
      <c r="A5" s="3" t="s">
        <v>0</v>
      </c>
      <c r="B5" s="3" t="s">
        <v>1</v>
      </c>
      <c r="C5" s="3" t="s">
        <v>10</v>
      </c>
    </row>
    <row r="6" spans="1:3" ht="12.75" customHeight="1" x14ac:dyDescent="0.25">
      <c r="A6" s="18" t="s">
        <v>22</v>
      </c>
      <c r="B6" s="18" t="s">
        <v>23</v>
      </c>
      <c r="C6" s="20">
        <v>10</v>
      </c>
    </row>
    <row r="7" spans="1:3" ht="12.75" customHeight="1" x14ac:dyDescent="0.25">
      <c r="A7" s="18" t="s">
        <v>26</v>
      </c>
      <c r="B7" s="18" t="s">
        <v>27</v>
      </c>
      <c r="C7" s="20">
        <v>10</v>
      </c>
    </row>
    <row r="8" spans="1:3" ht="12.75" customHeight="1" x14ac:dyDescent="0.25">
      <c r="A8" s="18" t="s">
        <v>34</v>
      </c>
      <c r="B8" s="18" t="s">
        <v>35</v>
      </c>
      <c r="C8" s="20">
        <v>10</v>
      </c>
    </row>
    <row r="9" spans="1:3" ht="12.75" customHeight="1" x14ac:dyDescent="0.25">
      <c r="A9" s="18" t="s">
        <v>78</v>
      </c>
      <c r="B9" s="18" t="s">
        <v>79</v>
      </c>
      <c r="C9" s="20">
        <v>10</v>
      </c>
    </row>
    <row r="10" spans="1:3" ht="12.75" customHeight="1" x14ac:dyDescent="0.25">
      <c r="A10" s="18" t="s">
        <v>82</v>
      </c>
      <c r="B10" s="18" t="s">
        <v>83</v>
      </c>
      <c r="C10" s="20">
        <v>10</v>
      </c>
    </row>
    <row r="11" spans="1:3" ht="12.75" customHeight="1" x14ac:dyDescent="0.25">
      <c r="A11" s="18" t="s">
        <v>108</v>
      </c>
      <c r="B11" s="18" t="s">
        <v>109</v>
      </c>
      <c r="C11" s="20">
        <v>10</v>
      </c>
    </row>
    <row r="12" spans="1:3" ht="12.75" customHeight="1" x14ac:dyDescent="0.25">
      <c r="A12" s="18" t="s">
        <v>124</v>
      </c>
      <c r="B12" s="18" t="s">
        <v>125</v>
      </c>
      <c r="C12" s="20">
        <v>10</v>
      </c>
    </row>
    <row r="13" spans="1:3" ht="12.75" customHeight="1" x14ac:dyDescent="0.25">
      <c r="A13" s="18" t="s">
        <v>36</v>
      </c>
      <c r="B13" s="18" t="s">
        <v>37</v>
      </c>
      <c r="C13" s="20">
        <v>9</v>
      </c>
    </row>
    <row r="14" spans="1:3" ht="12.75" customHeight="1" x14ac:dyDescent="0.25">
      <c r="A14" s="18" t="s">
        <v>38</v>
      </c>
      <c r="B14" s="18" t="s">
        <v>39</v>
      </c>
      <c r="C14" s="20">
        <v>9</v>
      </c>
    </row>
    <row r="15" spans="1:3" ht="12.75" customHeight="1" x14ac:dyDescent="0.25">
      <c r="A15" s="18" t="s">
        <v>80</v>
      </c>
      <c r="B15" s="18" t="s">
        <v>81</v>
      </c>
      <c r="C15" s="20">
        <v>9</v>
      </c>
    </row>
    <row r="16" spans="1:3" ht="12.75" customHeight="1" x14ac:dyDescent="0.25">
      <c r="A16" s="18" t="s">
        <v>136</v>
      </c>
      <c r="B16" s="18" t="s">
        <v>137</v>
      </c>
      <c r="C16" s="20">
        <v>9</v>
      </c>
    </row>
    <row r="17" spans="1:3" ht="12.75" customHeight="1" x14ac:dyDescent="0.25">
      <c r="A17" s="18" t="s">
        <v>24</v>
      </c>
      <c r="B17" s="18" t="s">
        <v>25</v>
      </c>
      <c r="C17" s="20">
        <v>8</v>
      </c>
    </row>
    <row r="18" spans="1:3" ht="12.75" customHeight="1" x14ac:dyDescent="0.25">
      <c r="A18" s="18" t="s">
        <v>28</v>
      </c>
      <c r="B18" s="18" t="s">
        <v>29</v>
      </c>
      <c r="C18" s="20">
        <v>8</v>
      </c>
    </row>
    <row r="19" spans="1:3" ht="12.75" customHeight="1" x14ac:dyDescent="0.25">
      <c r="A19" s="18" t="s">
        <v>52</v>
      </c>
      <c r="B19" s="18" t="s">
        <v>53</v>
      </c>
      <c r="C19" s="20">
        <v>8</v>
      </c>
    </row>
    <row r="20" spans="1:3" ht="12.75" customHeight="1" x14ac:dyDescent="0.25">
      <c r="A20" s="18" t="s">
        <v>84</v>
      </c>
      <c r="B20" s="18" t="s">
        <v>85</v>
      </c>
      <c r="C20" s="20">
        <v>8</v>
      </c>
    </row>
    <row r="21" spans="1:3" ht="12.75" customHeight="1" x14ac:dyDescent="0.25">
      <c r="A21" s="18" t="s">
        <v>128</v>
      </c>
      <c r="B21" s="18" t="s">
        <v>129</v>
      </c>
      <c r="C21" s="20">
        <v>8</v>
      </c>
    </row>
    <row r="22" spans="1:3" ht="12.75" customHeight="1" x14ac:dyDescent="0.25">
      <c r="A22" s="18" t="s">
        <v>130</v>
      </c>
      <c r="B22" s="18" t="s">
        <v>131</v>
      </c>
      <c r="C22" s="20">
        <v>8</v>
      </c>
    </row>
    <row r="23" spans="1:3" ht="12.75" customHeight="1" x14ac:dyDescent="0.25">
      <c r="A23" s="18" t="s">
        <v>134</v>
      </c>
      <c r="B23" s="18" t="s">
        <v>135</v>
      </c>
      <c r="C23" s="20">
        <v>8</v>
      </c>
    </row>
    <row r="24" spans="1:3" ht="12.75" customHeight="1" x14ac:dyDescent="0.25">
      <c r="A24" s="18" t="s">
        <v>138</v>
      </c>
      <c r="B24" s="18" t="s">
        <v>139</v>
      </c>
      <c r="C24" s="20">
        <v>8</v>
      </c>
    </row>
    <row r="25" spans="1:3" ht="12.75" customHeight="1" x14ac:dyDescent="0.25">
      <c r="A25" s="18" t="s">
        <v>146</v>
      </c>
      <c r="B25" s="18" t="s">
        <v>147</v>
      </c>
      <c r="C25" s="20">
        <v>8</v>
      </c>
    </row>
    <row r="26" spans="1:3" ht="12.75" customHeight="1" x14ac:dyDescent="0.25">
      <c r="A26" s="18" t="s">
        <v>66</v>
      </c>
      <c r="B26" s="18" t="s">
        <v>67</v>
      </c>
      <c r="C26" s="20">
        <v>7</v>
      </c>
    </row>
    <row r="27" spans="1:3" ht="12.75" customHeight="1" x14ac:dyDescent="0.25">
      <c r="A27" s="18" t="s">
        <v>94</v>
      </c>
      <c r="B27" s="18" t="s">
        <v>95</v>
      </c>
      <c r="C27" s="20">
        <v>7</v>
      </c>
    </row>
    <row r="28" spans="1:3" ht="12.75" customHeight="1" x14ac:dyDescent="0.25">
      <c r="A28" s="18" t="s">
        <v>102</v>
      </c>
      <c r="B28" s="18" t="s">
        <v>103</v>
      </c>
      <c r="C28" s="20">
        <v>7</v>
      </c>
    </row>
    <row r="29" spans="1:3" ht="12.75" customHeight="1" x14ac:dyDescent="0.25">
      <c r="A29" s="18" t="s">
        <v>112</v>
      </c>
      <c r="B29" s="18" t="s">
        <v>113</v>
      </c>
      <c r="C29" s="20">
        <v>7</v>
      </c>
    </row>
    <row r="30" spans="1:3" ht="12.75" customHeight="1" x14ac:dyDescent="0.25">
      <c r="A30" s="18" t="s">
        <v>126</v>
      </c>
      <c r="B30" s="18" t="s">
        <v>127</v>
      </c>
      <c r="C30" s="20">
        <v>7</v>
      </c>
    </row>
    <row r="31" spans="1:3" ht="12.75" customHeight="1" x14ac:dyDescent="0.25">
      <c r="A31" s="18" t="s">
        <v>58</v>
      </c>
      <c r="B31" s="18" t="s">
        <v>59</v>
      </c>
      <c r="C31" s="20">
        <v>6</v>
      </c>
    </row>
    <row r="32" spans="1:3" ht="12.75" customHeight="1" x14ac:dyDescent="0.25">
      <c r="A32" s="18" t="s">
        <v>62</v>
      </c>
      <c r="B32" s="18" t="s">
        <v>63</v>
      </c>
      <c r="C32" s="20">
        <v>6</v>
      </c>
    </row>
    <row r="33" spans="1:3" ht="12.75" customHeight="1" x14ac:dyDescent="0.25">
      <c r="A33" s="18" t="s">
        <v>64</v>
      </c>
      <c r="B33" s="18" t="s">
        <v>65</v>
      </c>
      <c r="C33" s="20">
        <v>6</v>
      </c>
    </row>
    <row r="34" spans="1:3" ht="12.75" customHeight="1" x14ac:dyDescent="0.25">
      <c r="A34" s="18" t="s">
        <v>76</v>
      </c>
      <c r="B34" s="18" t="s">
        <v>77</v>
      </c>
      <c r="C34" s="20">
        <v>6</v>
      </c>
    </row>
    <row r="35" spans="1:3" ht="12.75" customHeight="1" x14ac:dyDescent="0.25">
      <c r="A35" s="18" t="s">
        <v>110</v>
      </c>
      <c r="B35" s="18" t="s">
        <v>111</v>
      </c>
      <c r="C35" s="20">
        <v>6</v>
      </c>
    </row>
    <row r="36" spans="1:3" ht="12.75" customHeight="1" x14ac:dyDescent="0.25">
      <c r="A36" s="18" t="s">
        <v>132</v>
      </c>
      <c r="B36" s="18" t="s">
        <v>133</v>
      </c>
      <c r="C36" s="20">
        <v>6</v>
      </c>
    </row>
    <row r="37" spans="1:3" ht="12.75" customHeight="1" x14ac:dyDescent="0.25">
      <c r="A37" s="18" t="s">
        <v>32</v>
      </c>
      <c r="B37" s="18" t="s">
        <v>33</v>
      </c>
      <c r="C37" s="21">
        <v>6</v>
      </c>
    </row>
    <row r="38" spans="1:3" ht="12.75" customHeight="1" x14ac:dyDescent="0.25">
      <c r="A38" s="18" t="s">
        <v>50</v>
      </c>
      <c r="B38" s="18" t="s">
        <v>51</v>
      </c>
      <c r="C38" s="21">
        <v>6</v>
      </c>
    </row>
    <row r="39" spans="1:3" ht="12.75" customHeight="1" x14ac:dyDescent="0.25">
      <c r="A39" s="18" t="s">
        <v>72</v>
      </c>
      <c r="B39" s="18" t="s">
        <v>73</v>
      </c>
      <c r="C39" s="21">
        <v>6</v>
      </c>
    </row>
    <row r="40" spans="1:3" ht="12.75" customHeight="1" thickBot="1" x14ac:dyDescent="0.3">
      <c r="A40" s="24" t="s">
        <v>116</v>
      </c>
      <c r="B40" s="24" t="s">
        <v>117</v>
      </c>
      <c r="C40" s="25">
        <v>6</v>
      </c>
    </row>
    <row r="41" spans="1:3" ht="12.75" customHeight="1" thickTop="1" x14ac:dyDescent="0.25">
      <c r="A41" s="22" t="s">
        <v>86</v>
      </c>
      <c r="B41" s="22" t="s">
        <v>87</v>
      </c>
      <c r="C41" s="23">
        <v>4</v>
      </c>
    </row>
    <row r="42" spans="1:3" ht="12.75" customHeight="1" x14ac:dyDescent="0.25">
      <c r="A42" s="18" t="s">
        <v>68</v>
      </c>
      <c r="B42" s="18" t="s">
        <v>69</v>
      </c>
      <c r="C42" s="12">
        <v>3</v>
      </c>
    </row>
    <row r="43" spans="1:3" ht="12.75" customHeight="1" x14ac:dyDescent="0.25">
      <c r="A43" s="18" t="s">
        <v>118</v>
      </c>
      <c r="B43" s="18" t="s">
        <v>119</v>
      </c>
      <c r="C43" s="12">
        <v>3</v>
      </c>
    </row>
    <row r="44" spans="1:3" ht="12.75" customHeight="1" x14ac:dyDescent="0.25">
      <c r="A44" s="18" t="s">
        <v>142</v>
      </c>
      <c r="B44" s="18" t="s">
        <v>143</v>
      </c>
      <c r="C44" s="12">
        <v>3</v>
      </c>
    </row>
    <row r="45" spans="1:3" ht="12.75" customHeight="1" x14ac:dyDescent="0.25">
      <c r="A45" s="18" t="s">
        <v>144</v>
      </c>
      <c r="B45" s="18" t="s">
        <v>145</v>
      </c>
      <c r="C45" s="12">
        <v>3</v>
      </c>
    </row>
    <row r="46" spans="1:3" ht="12.75" customHeight="1" x14ac:dyDescent="0.25">
      <c r="A46" s="18" t="s">
        <v>148</v>
      </c>
      <c r="B46" s="18" t="s">
        <v>149</v>
      </c>
      <c r="C46" s="12">
        <v>3</v>
      </c>
    </row>
    <row r="47" spans="1:3" ht="12.75" customHeight="1" x14ac:dyDescent="0.25">
      <c r="A47" s="18" t="s">
        <v>60</v>
      </c>
      <c r="B47" s="18" t="s">
        <v>61</v>
      </c>
      <c r="C47" s="12">
        <v>2</v>
      </c>
    </row>
    <row r="48" spans="1:3" ht="12.75" customHeight="1" x14ac:dyDescent="0.25">
      <c r="A48" s="18" t="s">
        <v>18</v>
      </c>
      <c r="B48" s="18" t="s">
        <v>19</v>
      </c>
      <c r="C48" s="12">
        <v>1</v>
      </c>
    </row>
    <row r="49" spans="1:3" ht="12.75" customHeight="1" x14ac:dyDescent="0.25">
      <c r="A49" s="18" t="s">
        <v>40</v>
      </c>
      <c r="B49" s="18" t="s">
        <v>41</v>
      </c>
      <c r="C49" s="12">
        <v>1</v>
      </c>
    </row>
    <row r="50" spans="1:3" ht="12.75" customHeight="1" x14ac:dyDescent="0.25">
      <c r="A50" s="18" t="s">
        <v>56</v>
      </c>
      <c r="B50" s="18" t="s">
        <v>57</v>
      </c>
      <c r="C50" s="12">
        <v>1</v>
      </c>
    </row>
    <row r="51" spans="1:3" ht="12.75" customHeight="1" x14ac:dyDescent="0.25">
      <c r="A51" s="18" t="s">
        <v>30</v>
      </c>
      <c r="B51" s="18" t="s">
        <v>31</v>
      </c>
      <c r="C51" s="12">
        <v>0</v>
      </c>
    </row>
    <row r="52" spans="1:3" ht="12.75" customHeight="1" x14ac:dyDescent="0.25">
      <c r="A52" s="18" t="s">
        <v>42</v>
      </c>
      <c r="B52" s="18" t="s">
        <v>43</v>
      </c>
      <c r="C52" s="12">
        <v>0</v>
      </c>
    </row>
    <row r="53" spans="1:3" ht="12.75" customHeight="1" x14ac:dyDescent="0.25">
      <c r="A53" s="18" t="s">
        <v>90</v>
      </c>
      <c r="B53" s="18" t="s">
        <v>91</v>
      </c>
      <c r="C53" s="12">
        <v>0</v>
      </c>
    </row>
    <row r="54" spans="1:3" ht="12.75" customHeight="1" x14ac:dyDescent="0.25">
      <c r="A54" s="18" t="s">
        <v>96</v>
      </c>
      <c r="B54" s="18" t="s">
        <v>97</v>
      </c>
      <c r="C54" s="12">
        <v>0</v>
      </c>
    </row>
    <row r="55" spans="1:3" ht="12.75" customHeight="1" x14ac:dyDescent="0.25">
      <c r="A55" s="18" t="s">
        <v>120</v>
      </c>
      <c r="B55" s="18" t="s">
        <v>121</v>
      </c>
      <c r="C55" s="12">
        <v>0</v>
      </c>
    </row>
  </sheetData>
  <sortState ref="A6:C72">
    <sortCondition descending="1" ref="C6:C72"/>
    <sortCondition ref="B6:B72"/>
  </sortState>
  <mergeCells count="4">
    <mergeCell ref="A1:C1"/>
    <mergeCell ref="A2:C2"/>
    <mergeCell ref="A3:C3"/>
    <mergeCell ref="A4:C4"/>
  </mergeCells>
  <pageMargins left="0.75" right="0.75" top="1" bottom="1" header="0.5" footer="0.5"/>
  <pageSetup scale="9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="110" zoomScaleNormal="110" workbookViewId="0">
      <selection sqref="A1:C1"/>
    </sheetView>
  </sheetViews>
  <sheetFormatPr defaultRowHeight="13.2" x14ac:dyDescent="0.25"/>
  <cols>
    <col min="1" max="1" width="19.109375" customWidth="1"/>
    <col min="2" max="2" width="26.109375" customWidth="1"/>
    <col min="3" max="3" width="28.88671875" style="2" customWidth="1"/>
    <col min="4" max="4" width="10.6640625" bestFit="1" customWidth="1"/>
  </cols>
  <sheetData>
    <row r="1" spans="1:3" ht="24.6" x14ac:dyDescent="0.4">
      <c r="A1" s="35" t="s">
        <v>154</v>
      </c>
      <c r="B1" s="35"/>
      <c r="C1" s="35"/>
    </row>
    <row r="2" spans="1:3" ht="17.399999999999999" x14ac:dyDescent="0.3">
      <c r="A2" s="36" t="s">
        <v>16</v>
      </c>
      <c r="B2" s="36"/>
      <c r="C2" s="36"/>
    </row>
    <row r="3" spans="1:3" ht="17.399999999999999" x14ac:dyDescent="0.3">
      <c r="A3" s="37" t="s">
        <v>155</v>
      </c>
      <c r="B3" s="37"/>
      <c r="C3" s="37"/>
    </row>
    <row r="4" spans="1:3" ht="15.6" x14ac:dyDescent="0.3">
      <c r="A4" s="39" t="s">
        <v>156</v>
      </c>
      <c r="B4" s="39"/>
      <c r="C4" s="39"/>
    </row>
    <row r="5" spans="1:3" s="1" customFormat="1" ht="27" customHeight="1" x14ac:dyDescent="0.25">
      <c r="A5" s="3" t="s">
        <v>0</v>
      </c>
      <c r="B5" s="3" t="s">
        <v>1</v>
      </c>
      <c r="C5" s="3" t="s">
        <v>157</v>
      </c>
    </row>
    <row r="6" spans="1:3" ht="12.75" customHeight="1" x14ac:dyDescent="0.25">
      <c r="A6" s="18" t="s">
        <v>78</v>
      </c>
      <c r="B6" s="18" t="s">
        <v>79</v>
      </c>
      <c r="C6" s="20">
        <v>20</v>
      </c>
    </row>
    <row r="7" spans="1:3" ht="12.75" customHeight="1" x14ac:dyDescent="0.25">
      <c r="A7" s="18" t="s">
        <v>26</v>
      </c>
      <c r="B7" s="18" t="s">
        <v>27</v>
      </c>
      <c r="C7" s="20">
        <v>18</v>
      </c>
    </row>
    <row r="8" spans="1:3" ht="12.75" customHeight="1" x14ac:dyDescent="0.25">
      <c r="A8" s="18" t="s">
        <v>146</v>
      </c>
      <c r="B8" s="18" t="s">
        <v>147</v>
      </c>
      <c r="C8" s="20">
        <v>17</v>
      </c>
    </row>
    <row r="9" spans="1:3" ht="12.75" customHeight="1" x14ac:dyDescent="0.25">
      <c r="A9" s="18" t="s">
        <v>136</v>
      </c>
      <c r="B9" s="18" t="s">
        <v>137</v>
      </c>
      <c r="C9" s="20">
        <v>15</v>
      </c>
    </row>
    <row r="10" spans="1:3" ht="12.75" customHeight="1" x14ac:dyDescent="0.25">
      <c r="A10" s="18" t="s">
        <v>48</v>
      </c>
      <c r="B10" s="18" t="s">
        <v>49</v>
      </c>
      <c r="C10" s="20">
        <v>14</v>
      </c>
    </row>
    <row r="11" spans="1:3" ht="12.75" customHeight="1" x14ac:dyDescent="0.25">
      <c r="A11" s="18" t="s">
        <v>50</v>
      </c>
      <c r="B11" s="18" t="s">
        <v>51</v>
      </c>
      <c r="C11" s="20">
        <v>14</v>
      </c>
    </row>
    <row r="12" spans="1:3" ht="12.75" customHeight="1" x14ac:dyDescent="0.25">
      <c r="A12" s="18" t="s">
        <v>112</v>
      </c>
      <c r="B12" s="18" t="s">
        <v>113</v>
      </c>
      <c r="C12" s="20">
        <v>14</v>
      </c>
    </row>
    <row r="13" spans="1:3" ht="12.75" customHeight="1" x14ac:dyDescent="0.25">
      <c r="A13" s="18" t="s">
        <v>134</v>
      </c>
      <c r="B13" s="18" t="s">
        <v>135</v>
      </c>
      <c r="C13" s="20">
        <v>14</v>
      </c>
    </row>
    <row r="14" spans="1:3" ht="12.75" customHeight="1" x14ac:dyDescent="0.25">
      <c r="A14" s="18" t="s">
        <v>22</v>
      </c>
      <c r="B14" s="18" t="s">
        <v>23</v>
      </c>
      <c r="C14" s="20">
        <v>13</v>
      </c>
    </row>
    <row r="15" spans="1:3" ht="12.75" customHeight="1" x14ac:dyDescent="0.25">
      <c r="A15" s="18" t="s">
        <v>132</v>
      </c>
      <c r="B15" s="18" t="s">
        <v>133</v>
      </c>
      <c r="C15" s="20">
        <v>13</v>
      </c>
    </row>
    <row r="16" spans="1:3" ht="12.75" customHeight="1" x14ac:dyDescent="0.25">
      <c r="A16" s="18" t="s">
        <v>36</v>
      </c>
      <c r="B16" s="18" t="s">
        <v>37</v>
      </c>
      <c r="C16" s="20">
        <v>12</v>
      </c>
    </row>
    <row r="17" spans="1:3" ht="12.75" customHeight="1" x14ac:dyDescent="0.25">
      <c r="A17" s="18" t="s">
        <v>102</v>
      </c>
      <c r="B17" s="18" t="s">
        <v>103</v>
      </c>
      <c r="C17" s="20">
        <v>12</v>
      </c>
    </row>
    <row r="18" spans="1:3" ht="12.75" customHeight="1" x14ac:dyDescent="0.25">
      <c r="A18" s="18" t="s">
        <v>54</v>
      </c>
      <c r="B18" s="18" t="s">
        <v>55</v>
      </c>
      <c r="C18" s="20">
        <v>11</v>
      </c>
    </row>
    <row r="19" spans="1:3" ht="12.75" customHeight="1" x14ac:dyDescent="0.25">
      <c r="A19" s="18" t="s">
        <v>82</v>
      </c>
      <c r="B19" s="18" t="s">
        <v>83</v>
      </c>
      <c r="C19" s="26">
        <v>11</v>
      </c>
    </row>
    <row r="20" spans="1:3" ht="12.75" customHeight="1" x14ac:dyDescent="0.25">
      <c r="A20" s="18" t="s">
        <v>126</v>
      </c>
      <c r="B20" s="18" t="s">
        <v>127</v>
      </c>
      <c r="C20" s="20">
        <v>11</v>
      </c>
    </row>
    <row r="21" spans="1:3" ht="12.75" customHeight="1" x14ac:dyDescent="0.25">
      <c r="A21" s="18" t="s">
        <v>38</v>
      </c>
      <c r="B21" s="18" t="s">
        <v>39</v>
      </c>
      <c r="C21" s="21">
        <v>11</v>
      </c>
    </row>
    <row r="22" spans="1:3" ht="12.75" customHeight="1" thickBot="1" x14ac:dyDescent="0.3">
      <c r="A22" s="27" t="s">
        <v>52</v>
      </c>
      <c r="B22" s="27" t="s">
        <v>53</v>
      </c>
      <c r="C22" s="28">
        <v>11</v>
      </c>
    </row>
    <row r="23" spans="1:3" ht="12.75" customHeight="1" x14ac:dyDescent="0.25">
      <c r="A23" s="22" t="s">
        <v>18</v>
      </c>
      <c r="B23" s="22" t="s">
        <v>19</v>
      </c>
      <c r="C23" s="23">
        <v>8</v>
      </c>
    </row>
    <row r="24" spans="1:3" ht="12.75" customHeight="1" x14ac:dyDescent="0.25">
      <c r="A24" s="18" t="s">
        <v>66</v>
      </c>
      <c r="B24" s="18" t="s">
        <v>67</v>
      </c>
      <c r="C24" s="12">
        <v>8</v>
      </c>
    </row>
    <row r="25" spans="1:3" ht="12.75" customHeight="1" x14ac:dyDescent="0.25">
      <c r="A25" s="18" t="s">
        <v>108</v>
      </c>
      <c r="B25" s="18" t="s">
        <v>109</v>
      </c>
      <c r="C25" s="12">
        <v>7</v>
      </c>
    </row>
    <row r="26" spans="1:3" ht="12.75" customHeight="1" x14ac:dyDescent="0.25">
      <c r="A26" s="18" t="s">
        <v>118</v>
      </c>
      <c r="B26" s="18" t="s">
        <v>119</v>
      </c>
      <c r="C26" s="12">
        <v>7</v>
      </c>
    </row>
    <row r="27" spans="1:3" ht="12.75" customHeight="1" x14ac:dyDescent="0.25">
      <c r="A27" s="18" t="s">
        <v>124</v>
      </c>
      <c r="B27" s="18" t="s">
        <v>125</v>
      </c>
      <c r="C27" s="12">
        <v>7</v>
      </c>
    </row>
    <row r="28" spans="1:3" ht="12.75" customHeight="1" x14ac:dyDescent="0.25">
      <c r="A28" s="18" t="s">
        <v>142</v>
      </c>
      <c r="B28" s="18" t="s">
        <v>143</v>
      </c>
      <c r="C28" s="12">
        <v>6</v>
      </c>
    </row>
    <row r="29" spans="1:3" ht="12.75" customHeight="1" x14ac:dyDescent="0.25">
      <c r="A29" s="18" t="s">
        <v>90</v>
      </c>
      <c r="B29" s="18" t="s">
        <v>91</v>
      </c>
      <c r="C29" s="13">
        <v>5</v>
      </c>
    </row>
    <row r="30" spans="1:3" ht="12.75" customHeight="1" x14ac:dyDescent="0.25">
      <c r="A30" s="18" t="s">
        <v>144</v>
      </c>
      <c r="B30" s="18" t="s">
        <v>145</v>
      </c>
      <c r="C30" s="12">
        <v>5</v>
      </c>
    </row>
    <row r="31" spans="1:3" ht="12.75" customHeight="1" x14ac:dyDescent="0.25">
      <c r="A31" s="18" t="s">
        <v>34</v>
      </c>
      <c r="B31" s="18" t="s">
        <v>35</v>
      </c>
      <c r="C31" s="12">
        <v>4</v>
      </c>
    </row>
    <row r="32" spans="1:3" ht="12.75" customHeight="1" x14ac:dyDescent="0.25">
      <c r="A32" s="18" t="s">
        <v>68</v>
      </c>
      <c r="B32" s="18" t="s">
        <v>69</v>
      </c>
      <c r="C32" s="12">
        <v>4</v>
      </c>
    </row>
    <row r="33" spans="1:3" ht="12.75" customHeight="1" x14ac:dyDescent="0.25">
      <c r="A33" s="18" t="s">
        <v>138</v>
      </c>
      <c r="B33" s="18" t="s">
        <v>139</v>
      </c>
      <c r="C33" s="12">
        <v>3</v>
      </c>
    </row>
    <row r="34" spans="1:3" ht="12.75" customHeight="1" x14ac:dyDescent="0.25">
      <c r="A34" s="18" t="s">
        <v>28</v>
      </c>
      <c r="B34" s="18" t="s">
        <v>29</v>
      </c>
      <c r="C34" s="12">
        <v>2</v>
      </c>
    </row>
    <row r="35" spans="1:3" ht="12.75" customHeight="1" x14ac:dyDescent="0.25">
      <c r="A35" s="18" t="s">
        <v>62</v>
      </c>
      <c r="B35" s="18" t="s">
        <v>63</v>
      </c>
      <c r="C35" s="12">
        <v>0</v>
      </c>
    </row>
  </sheetData>
  <mergeCells count="4">
    <mergeCell ref="A1:C1"/>
    <mergeCell ref="A2:C2"/>
    <mergeCell ref="A3:C3"/>
    <mergeCell ref="A4:C4"/>
  </mergeCells>
  <pageMargins left="0.75" right="0.75" top="1" bottom="1" header="0.5" footer="0.5"/>
  <pageSetup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ПО</vt:lpstr>
      <vt:lpstr>K1</vt:lpstr>
      <vt:lpstr>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Stevan.Tomasevic</dc:creator>
  <cp:lastModifiedBy>Stevan.Tomasevic</cp:lastModifiedBy>
  <cp:lastPrinted>2021-12-28T21:36:18Z</cp:lastPrinted>
  <dcterms:created xsi:type="dcterms:W3CDTF">2021-03-23T09:19:15Z</dcterms:created>
  <dcterms:modified xsi:type="dcterms:W3CDTF">2022-06-21T20:36:47Z</dcterms:modified>
</cp:coreProperties>
</file>